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epd0149\Downloads\"/>
    </mc:Choice>
  </mc:AlternateContent>
  <xr:revisionPtr revIDLastSave="0" documentId="13_ncr:1_{ECD0DF26-3C7D-4587-8D8A-610E755A466D}" xr6:coauthVersionLast="45" xr6:coauthVersionMax="45" xr10:uidLastSave="{00000000-0000-0000-0000-000000000000}"/>
  <bookViews>
    <workbookView xWindow="-120" yWindow="-120" windowWidth="29040" windowHeight="15840" xr2:uid="{46D6B5AE-F0B0-B04D-A5D3-88FA5EF8ABEA}"/>
  </bookViews>
  <sheets>
    <sheet name="Istruzioni" sheetId="1" r:id="rId1"/>
    <sheet name="Parametri e Calcoli" sheetId="5" r:id="rId2"/>
    <sheet name="Piano Finanziario"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8" i="5" l="1"/>
  <c r="F91" i="5"/>
  <c r="F77" i="5"/>
  <c r="F129" i="5" l="1"/>
  <c r="F60" i="5"/>
  <c r="F88" i="5"/>
  <c r="F97" i="5"/>
  <c r="F52" i="5"/>
  <c r="F72" i="5"/>
  <c r="F84" i="5"/>
  <c r="F104" i="5"/>
  <c r="F125" i="5"/>
  <c r="F130" i="5" l="1"/>
  <c r="F109" i="5"/>
  <c r="D132" i="5" l="1"/>
  <c r="M30" i="2" l="1"/>
  <c r="I30" i="2"/>
  <c r="E30" i="2"/>
  <c r="H30" i="2"/>
  <c r="D30" i="2"/>
  <c r="K30" i="2"/>
  <c r="G30" i="2"/>
  <c r="B30" i="2"/>
  <c r="J30" i="2"/>
  <c r="F30" i="2"/>
  <c r="C30" i="2"/>
  <c r="L30" i="2"/>
  <c r="D30" i="5" l="1"/>
  <c r="B36" i="2" s="1"/>
  <c r="D29" i="5"/>
  <c r="D25" i="5"/>
  <c r="D26" i="5" s="1"/>
  <c r="E24" i="5"/>
  <c r="E23" i="5"/>
  <c r="F23" i="5" s="1"/>
  <c r="D19" i="5"/>
  <c r="D20" i="5" s="1"/>
  <c r="E18" i="5"/>
  <c r="F18" i="5" s="1"/>
  <c r="E17" i="5"/>
  <c r="D13" i="5"/>
  <c r="E12" i="5"/>
  <c r="E11" i="5"/>
  <c r="F11" i="5" s="1"/>
  <c r="R30" i="2"/>
  <c r="Q30" i="2"/>
  <c r="P30" i="2"/>
  <c r="R28" i="2"/>
  <c r="Q28" i="2"/>
  <c r="P28" i="2"/>
  <c r="R27" i="2"/>
  <c r="Q27" i="2"/>
  <c r="P27" i="2"/>
  <c r="R20" i="2"/>
  <c r="Q20" i="2"/>
  <c r="P20" i="2"/>
  <c r="R19" i="2"/>
  <c r="Q19" i="2"/>
  <c r="P19" i="2"/>
  <c r="R18" i="2"/>
  <c r="Q18" i="2"/>
  <c r="P18" i="2"/>
  <c r="M31" i="2"/>
  <c r="L31" i="2"/>
  <c r="K31" i="2"/>
  <c r="J31" i="2"/>
  <c r="I31" i="2"/>
  <c r="H31" i="2"/>
  <c r="G31" i="2"/>
  <c r="F31" i="2"/>
  <c r="E31" i="2"/>
  <c r="D31" i="2"/>
  <c r="C31" i="2"/>
  <c r="B31" i="2"/>
  <c r="M21" i="2"/>
  <c r="L21" i="2"/>
  <c r="K21" i="2"/>
  <c r="J21" i="2"/>
  <c r="I21" i="2"/>
  <c r="H21" i="2"/>
  <c r="G21" i="2"/>
  <c r="F21" i="2"/>
  <c r="E21" i="2"/>
  <c r="D21" i="2"/>
  <c r="C21" i="2"/>
  <c r="B21" i="2"/>
  <c r="R14" i="2"/>
  <c r="Q14" i="2"/>
  <c r="P14" i="2"/>
  <c r="R13" i="2"/>
  <c r="Q13" i="2"/>
  <c r="P13" i="2"/>
  <c r="R12" i="2"/>
  <c r="Q12" i="2"/>
  <c r="P12" i="2"/>
  <c r="M15" i="2"/>
  <c r="L15" i="2"/>
  <c r="K15" i="2"/>
  <c r="J15" i="2"/>
  <c r="I15" i="2"/>
  <c r="H15" i="2"/>
  <c r="G15" i="2"/>
  <c r="F15" i="2"/>
  <c r="E15" i="2"/>
  <c r="D15" i="2"/>
  <c r="D34" i="2" s="1"/>
  <c r="C15" i="2"/>
  <c r="C34" i="2" s="1"/>
  <c r="B15" i="2"/>
  <c r="B34" i="2" s="1"/>
  <c r="D31" i="5" l="1"/>
  <c r="E23" i="2"/>
  <c r="I23" i="2"/>
  <c r="I24" i="2" s="1"/>
  <c r="M23" i="2"/>
  <c r="M24" i="2" s="1"/>
  <c r="D24" i="2"/>
  <c r="E24" i="2"/>
  <c r="E34" i="2"/>
  <c r="D23" i="2"/>
  <c r="D33" i="2" s="1"/>
  <c r="H23" i="2"/>
  <c r="H24" i="2" s="1"/>
  <c r="B24" i="2"/>
  <c r="C24" i="2"/>
  <c r="C23" i="2"/>
  <c r="C33" i="2" s="1"/>
  <c r="G23" i="2"/>
  <c r="G24" i="2" s="1"/>
  <c r="K23" i="2"/>
  <c r="K24" i="2" s="1"/>
  <c r="G11" i="5"/>
  <c r="G23" i="5"/>
  <c r="R15" i="2"/>
  <c r="E13" i="5"/>
  <c r="F17" i="5"/>
  <c r="E29" i="5"/>
  <c r="E30" i="5"/>
  <c r="C36" i="2" s="1"/>
  <c r="R21" i="2"/>
  <c r="Q31" i="2"/>
  <c r="F12" i="5"/>
  <c r="F13" i="5" s="1"/>
  <c r="F24" i="5"/>
  <c r="F25" i="5" s="1"/>
  <c r="F26" i="5" s="1"/>
  <c r="D14" i="5"/>
  <c r="D32" i="5" s="1"/>
  <c r="F19" i="5"/>
  <c r="G18" i="5"/>
  <c r="H18" i="5" s="1"/>
  <c r="I18" i="5" s="1"/>
  <c r="J18" i="5" s="1"/>
  <c r="K18" i="5" s="1"/>
  <c r="L18" i="5" s="1"/>
  <c r="M18" i="5" s="1"/>
  <c r="N18" i="5" s="1"/>
  <c r="O18" i="5" s="1"/>
  <c r="E25" i="5"/>
  <c r="E26" i="5" s="1"/>
  <c r="F23" i="2"/>
  <c r="J23" i="2"/>
  <c r="E19" i="5"/>
  <c r="E20" i="5" s="1"/>
  <c r="M33" i="2"/>
  <c r="M34" i="2" s="1"/>
  <c r="E33" i="2"/>
  <c r="I33" i="2"/>
  <c r="I34" i="2" s="1"/>
  <c r="P15" i="2"/>
  <c r="R31" i="2"/>
  <c r="Q15" i="2"/>
  <c r="P21" i="2"/>
  <c r="Q21" i="2"/>
  <c r="P31" i="2"/>
  <c r="L23" i="2"/>
  <c r="B23" i="2"/>
  <c r="P24" i="2" l="1"/>
  <c r="P34" i="2"/>
  <c r="N19" i="5"/>
  <c r="L19" i="5"/>
  <c r="G19" i="5"/>
  <c r="J19" i="5"/>
  <c r="H33" i="2"/>
  <c r="H34" i="2" s="1"/>
  <c r="I19" i="5"/>
  <c r="H19" i="5"/>
  <c r="F31" i="5"/>
  <c r="K19" i="5"/>
  <c r="K33" i="2"/>
  <c r="K34" i="2" s="1"/>
  <c r="G33" i="2"/>
  <c r="G34" i="2" s="1"/>
  <c r="L33" i="2"/>
  <c r="L34" i="2" s="1"/>
  <c r="L24" i="2"/>
  <c r="J33" i="2"/>
  <c r="J34" i="2" s="1"/>
  <c r="J24" i="2"/>
  <c r="F33" i="2"/>
  <c r="F34" i="2" s="1"/>
  <c r="F24" i="2"/>
  <c r="P23" i="2"/>
  <c r="C38" i="2"/>
  <c r="Q23" i="2"/>
  <c r="Q33" i="2" s="1"/>
  <c r="Q34" i="2" s="1"/>
  <c r="R23" i="2"/>
  <c r="R33" i="2" s="1"/>
  <c r="R34" i="2" s="1"/>
  <c r="H11" i="5"/>
  <c r="F14" i="5"/>
  <c r="G12" i="5"/>
  <c r="F30" i="5"/>
  <c r="D36" i="2" s="1"/>
  <c r="D38" i="2" s="1"/>
  <c r="G17" i="5"/>
  <c r="F20" i="5"/>
  <c r="F29" i="5"/>
  <c r="G24" i="5"/>
  <c r="O19" i="5"/>
  <c r="E14" i="5"/>
  <c r="E32" i="5" s="1"/>
  <c r="E31" i="5"/>
  <c r="H23" i="5"/>
  <c r="M19" i="5"/>
  <c r="P33" i="2"/>
  <c r="B33" i="2"/>
  <c r="B38" i="2" s="1"/>
  <c r="Q24" i="2" l="1"/>
  <c r="F32" i="5"/>
  <c r="R24" i="2"/>
  <c r="H17" i="5"/>
  <c r="H29" i="5" s="1"/>
  <c r="G20" i="5"/>
  <c r="G30" i="5"/>
  <c r="E36" i="2" s="1"/>
  <c r="H12" i="5"/>
  <c r="H13" i="5" s="1"/>
  <c r="H14" i="5" s="1"/>
  <c r="H24" i="5"/>
  <c r="G25" i="5"/>
  <c r="G13" i="5"/>
  <c r="G29" i="5"/>
  <c r="I23" i="5"/>
  <c r="I11" i="5"/>
  <c r="P36" i="2" l="1"/>
  <c r="E38" i="2"/>
  <c r="P38" i="2" s="1"/>
  <c r="I24" i="5"/>
  <c r="H25" i="5"/>
  <c r="H26" i="5" s="1"/>
  <c r="G31" i="5"/>
  <c r="G14" i="5"/>
  <c r="I25" i="5"/>
  <c r="I26" i="5" s="1"/>
  <c r="J11" i="5"/>
  <c r="J23" i="5"/>
  <c r="I12" i="5"/>
  <c r="H30" i="5"/>
  <c r="F36" i="2" s="1"/>
  <c r="G26" i="5"/>
  <c r="I17" i="5"/>
  <c r="I29" i="5" s="1"/>
  <c r="H20" i="5"/>
  <c r="H32" i="5" l="1"/>
  <c r="H31" i="5"/>
  <c r="F38" i="2"/>
  <c r="G32" i="5"/>
  <c r="I20" i="5"/>
  <c r="J17" i="5"/>
  <c r="J29" i="5" s="1"/>
  <c r="J12" i="5"/>
  <c r="I30" i="5"/>
  <c r="G36" i="2" s="1"/>
  <c r="G38" i="2" s="1"/>
  <c r="I13" i="5"/>
  <c r="K11" i="5"/>
  <c r="K23" i="5"/>
  <c r="J24" i="5"/>
  <c r="J20" i="5" l="1"/>
  <c r="K17" i="5"/>
  <c r="K29" i="5" s="1"/>
  <c r="K12" i="5"/>
  <c r="K13" i="5" s="1"/>
  <c r="J30" i="5"/>
  <c r="H36" i="2" s="1"/>
  <c r="H38" i="2" s="1"/>
  <c r="J13" i="5"/>
  <c r="K24" i="5"/>
  <c r="K25" i="5" s="1"/>
  <c r="K26" i="5" s="1"/>
  <c r="J25" i="5"/>
  <c r="J26" i="5" s="1"/>
  <c r="L11" i="5"/>
  <c r="I31" i="5"/>
  <c r="I14" i="5"/>
  <c r="I32" i="5" s="1"/>
  <c r="L23" i="5"/>
  <c r="K31" i="5" l="1"/>
  <c r="K14" i="5"/>
  <c r="L24" i="5"/>
  <c r="M24" i="5" s="1"/>
  <c r="K30" i="5"/>
  <c r="I36" i="2" s="1"/>
  <c r="I38" i="2" s="1"/>
  <c r="L12" i="5"/>
  <c r="L30" i="5" s="1"/>
  <c r="J36" i="2" s="1"/>
  <c r="M23" i="5"/>
  <c r="L17" i="5"/>
  <c r="L29" i="5" s="1"/>
  <c r="K20" i="5"/>
  <c r="M11" i="5"/>
  <c r="J31" i="5"/>
  <c r="J14" i="5"/>
  <c r="J32" i="5" s="1"/>
  <c r="J38" i="2" l="1"/>
  <c r="Q38" i="2"/>
  <c r="K32" i="5"/>
  <c r="Q36" i="2"/>
  <c r="L25" i="5"/>
  <c r="L26" i="5" s="1"/>
  <c r="M17" i="5"/>
  <c r="M29" i="5" s="1"/>
  <c r="L20" i="5"/>
  <c r="M12" i="5"/>
  <c r="M30" i="5" s="1"/>
  <c r="K36" i="2" s="1"/>
  <c r="K38" i="2" s="1"/>
  <c r="L13" i="5"/>
  <c r="N24" i="5"/>
  <c r="M25" i="5"/>
  <c r="M26" i="5" s="1"/>
  <c r="N11" i="5"/>
  <c r="N23" i="5"/>
  <c r="L14" i="5" l="1"/>
  <c r="L32" i="5" s="1"/>
  <c r="L31" i="5"/>
  <c r="O11" i="5"/>
  <c r="N12" i="5"/>
  <c r="N30" i="5" s="1"/>
  <c r="L36" i="2" s="1"/>
  <c r="L38" i="2" s="1"/>
  <c r="M13" i="5"/>
  <c r="O23" i="5"/>
  <c r="O24" i="5"/>
  <c r="N25" i="5"/>
  <c r="N26" i="5" s="1"/>
  <c r="M20" i="5"/>
  <c r="N17" i="5"/>
  <c r="N29" i="5" s="1"/>
  <c r="M14" i="5" l="1"/>
  <c r="M32" i="5" s="1"/>
  <c r="M31" i="5"/>
  <c r="O25" i="5"/>
  <c r="O12" i="5"/>
  <c r="N13" i="5"/>
  <c r="O17" i="5"/>
  <c r="O20" i="5" s="1"/>
  <c r="N20" i="5"/>
  <c r="N14" i="5" l="1"/>
  <c r="N32" i="5" s="1"/>
  <c r="N31" i="5"/>
  <c r="O13" i="5"/>
  <c r="O30" i="5"/>
  <c r="M36" i="2" s="1"/>
  <c r="O29" i="5"/>
  <c r="O26" i="5"/>
  <c r="M38" i="2" l="1"/>
  <c r="R36" i="2"/>
  <c r="O14" i="5"/>
  <c r="O32" i="5" s="1"/>
  <c r="O31" i="5"/>
  <c r="D40" i="2" l="1"/>
  <c r="R38" i="2"/>
  <c r="D41" i="2"/>
</calcChain>
</file>

<file path=xl/sharedStrings.xml><?xml version="1.0" encoding="utf-8"?>
<sst xmlns="http://schemas.openxmlformats.org/spreadsheetml/2006/main" count="180" uniqueCount="134">
  <si>
    <t>ver.</t>
  </si>
  <si>
    <t>1-I</t>
  </si>
  <si>
    <t>Anno-Trimestre:</t>
  </si>
  <si>
    <t>1-II</t>
  </si>
  <si>
    <t>1-III</t>
  </si>
  <si>
    <t>1-IV</t>
  </si>
  <si>
    <t>2-I</t>
  </si>
  <si>
    <t>2-II</t>
  </si>
  <si>
    <t>2-III</t>
  </si>
  <si>
    <t>2-IV</t>
  </si>
  <si>
    <t>3-I</t>
  </si>
  <si>
    <t>3-II</t>
  </si>
  <si>
    <t>3-III</t>
  </si>
  <si>
    <t>3-IV</t>
  </si>
  <si>
    <t>Totale Ricavi</t>
  </si>
  <si>
    <t>Totale Costi Diretti</t>
  </si>
  <si>
    <t>Primo Margine:</t>
  </si>
  <si>
    <t>Costi Diretti:</t>
  </si>
  <si>
    <t>Costi Indiretti:</t>
  </si>
  <si>
    <t>Anno 1</t>
  </si>
  <si>
    <t>Anno 2</t>
  </si>
  <si>
    <t>Anno 3</t>
  </si>
  <si>
    <t>Totale Costi Indiretti</t>
  </si>
  <si>
    <t>Valore Originario</t>
  </si>
  <si>
    <t>Quota di Ammortamento</t>
  </si>
  <si>
    <t>Fondo Ammortamento</t>
  </si>
  <si>
    <t>Valore contabile netto</t>
  </si>
  <si>
    <t>Bene o Servizio Ammortizzabile 1</t>
  </si>
  <si>
    <t>Bene o Servizio Ammortizzabile 2</t>
  </si>
  <si>
    <t>Bene o Servizio Ammortizzabile X</t>
  </si>
  <si>
    <t>Totale Piano ammortamenti</t>
  </si>
  <si>
    <t>PIANO DEGLI AMMORTAMENTI DI PROGETTO</t>
  </si>
  <si>
    <t>Anno</t>
  </si>
  <si>
    <t>Maggiori Ricavi o Minori Costi</t>
  </si>
  <si>
    <t>EBITDA PROGETTO:</t>
  </si>
  <si>
    <t>Ammortamenti:</t>
  </si>
  <si>
    <t>Profitto / Perdita</t>
  </si>
  <si>
    <t>IRR</t>
  </si>
  <si>
    <t>descrizione</t>
  </si>
  <si>
    <t>…</t>
  </si>
  <si>
    <t>PIANO FINANZIARIO DI PROGETTO</t>
  </si>
  <si>
    <t>MODELLO DI PIANO FINANZIARIO DI PROGETTO</t>
  </si>
  <si>
    <t>Generali</t>
  </si>
  <si>
    <t>Scheda: Piano Finanziario</t>
  </si>
  <si>
    <t>ISTRUZIONI ALLA COMPILAZIONE:</t>
  </si>
  <si>
    <t>Rendimento medio termine (3 anni):</t>
  </si>
  <si>
    <t>Scheda: Parametri e Calcoli</t>
  </si>
  <si>
    <t>Questo foglio di calcolo è fornito per comodità di proponenti e esaminatori, al fine che i primi possano riportare tutti gli elementi richiesti e i secondi siano facilitati nel comprendere e valutare il progetto senza dover utilizzare strumenti diversi per ciascun progetto.
Eventuali formule già inserite nel modello si intendono orientative e la verifica di correttezza è in capo agli utilizzatori e proponenti.
Le aree evidenziate in giallo indicano celle  che richiedono sicuramente la compilazione o altro intervento dei proponenti. Per leggibilità, prima della consegna assicurarsi che il riempimento in giallo sia sostituito ovunque da uno trasparente.
Per alcuni progetti potrà essere necessario modificare il modello, ad es. moltiplicando moduli o elementi già presenti per riflettere la complessità del progetto presentato. I proponenti sono  pregati di mantenere quanto più semplice possibile la presentazione.</t>
  </si>
  <si>
    <t>- Nei ricavi e costi, sostituire al generico "descrizione" la specifica voce di costo o ricavo individuata;
- Inserire valori su base trimestrale;
- In ogni caso, ma specialmente nel caso i valori da inserire siano parametrali (ad es. un costo unitario con numero di unità che varia trimestralmente) utilizzare formule e rimandi ad altre schede (schede "Utilità di Calcolo" e "Altri Calcoli e Parametri") in modo che il valutatore possa ricostruire il razionale delle cifre visualizzate;
- Ove necessario inserire nuove righe;
- Se strettamente necessario per apprezzare un beneficio economico che si manifesti oltre i tre anni dall'inizio di progetto, inserire nuove colonne per rappresentare ulteriori trimestri;
- Ricontrollare sempre tutte le formule già presenti.</t>
  </si>
  <si>
    <t>ALLEGATO 2</t>
  </si>
  <si>
    <t>Da utilizzare per fornire tutti gli elementi necessari a supporto del Piano Finanziario.
Propone una utilità di calcolo per gli ammortamenti e una per il calcolo delle spese generali pro-quota. La verifica delle formule presenti è a carico del proponente L'utilizzo di queste utilità non è obbligatorio.
Il razionale e la modalità di calcolo di tutti i costi e degli altri parametri economico/finanziari utilizzati nel Piano Finanziario -inclusi quelli diversi dagli ammortamenti e dalle spese generali- dovranno essere in ogni caso motivati nei documenti di progetto.</t>
  </si>
  <si>
    <t>spese generali</t>
  </si>
  <si>
    <t>CALCOLO SPESE GENERALI PRO-RATA</t>
  </si>
  <si>
    <t>SPESE GENERALI AZIENDALI (A)*</t>
  </si>
  <si>
    <t>Capitoli di bilancio</t>
  </si>
  <si>
    <t>Note</t>
  </si>
  <si>
    <t>Spese personale indiretto</t>
  </si>
  <si>
    <t>xxxxx</t>
  </si>
  <si>
    <t>Spese personale amministrativo</t>
  </si>
  <si>
    <t>Trattamento di fine rapporto per il personale a tempo indeterminato</t>
  </si>
  <si>
    <t>Acquisto di buoni fruttiferi postali per il TFR del personale iscritto INPS</t>
  </si>
  <si>
    <t>Contratti d'opera e collaborazioni coordinate e continuative</t>
  </si>
  <si>
    <t>Spese di funzionalità ambientale</t>
  </si>
  <si>
    <t>Energia elettrica, acqua gas e riscaldamento</t>
  </si>
  <si>
    <t>Giardinaggio</t>
  </si>
  <si>
    <t>Trasporti, traslochi e facchinaggi</t>
  </si>
  <si>
    <t>Vigilanza</t>
  </si>
  <si>
    <t>Pulizia</t>
  </si>
  <si>
    <t>Smaltimento di rifiuti tossici e nocivi</t>
  </si>
  <si>
    <t>Spese di funzionalità operativa</t>
  </si>
  <si>
    <t>Spese d'ufficio</t>
  </si>
  <si>
    <t>Spese postali e telegrafiche</t>
  </si>
  <si>
    <t>Spese telefoniche e canoni di trasmissione dati</t>
  </si>
  <si>
    <t>Altri mezzi di trasporto: manutenzione, esercizio e noleggio</t>
  </si>
  <si>
    <t>Assicurazioni</t>
  </si>
  <si>
    <t>Realizzazione, stampa, diffusione e spedizione di pubblicazioni</t>
  </si>
  <si>
    <t>Prestazioni tecnico-scientifiche</t>
  </si>
  <si>
    <t>Altre prestazioni da terzi</t>
  </si>
  <si>
    <t>Acquisizione di servizi bibliografici e di consultazione di periodici on-line</t>
  </si>
  <si>
    <t>Periodici, opere e materiale bibliografico</t>
  </si>
  <si>
    <t>Spese di assistenza al personale</t>
  </si>
  <si>
    <t>Benefici di natura assistenziale e sociale</t>
  </si>
  <si>
    <t>Mensa</t>
  </si>
  <si>
    <t>Dispositivi di protezione individuale ed indumenti di lavoro</t>
  </si>
  <si>
    <t>Spese di funzionalità organizzativa</t>
  </si>
  <si>
    <t>Indennità e rimborsi per il Presidente e il C. di A. comprese alcune spese di funzionamento</t>
  </si>
  <si>
    <t>Indennita e rimborsi per il Collegio dei Revisori</t>
  </si>
  <si>
    <t>Rimborsi e gettoni di presenza per il Consiglio scientifico generale</t>
  </si>
  <si>
    <t>Indennita e rimborsi per il Comitato di valutazione</t>
  </si>
  <si>
    <t>Indennita di missione, gettoni di presenza e rimborso spese ai componenti di organismi collegiali</t>
  </si>
  <si>
    <t>Spese per il trasporto, vitto, alloggio, diarie del personale in missione</t>
  </si>
  <si>
    <t>Missioni del personale dipendente</t>
  </si>
  <si>
    <t>Mobilita internazionale di ricercatori</t>
  </si>
  <si>
    <t>Spese per il personale per l'esecuzione di attività non classificabili come ricerca e sviluppo</t>
  </si>
  <si>
    <t>Spese per corsi, congressi, mostre, fiere</t>
  </si>
  <si>
    <t>Formazione professionale ed aggiornamento del personale di cui ai C.C.N.L.</t>
  </si>
  <si>
    <t>Corsi di formazione del personale non ricompresi nel programma di cui ai C.C.N.L.</t>
  </si>
  <si>
    <t>Convegni e stampa di atti, mostre ed altre attivita di promozione ed immagine</t>
  </si>
  <si>
    <t>Spese per l'organizzazione di corsi di formazione</t>
  </si>
  <si>
    <t>Spese generali inerenti ad immobili ed impianti generali</t>
  </si>
  <si>
    <t>Manutenzione straordinaria ed adattamento immobili in locazione, in comodato o in uso</t>
  </si>
  <si>
    <t>Manutenzione ordinaria ed oneri accessori degli immobili in locazione, in comodato o in uso</t>
  </si>
  <si>
    <t>Manutenzione ordinaria di immobili di proprieta</t>
  </si>
  <si>
    <t>Convenzioni con istituzioni scientifiche pubbliche e private</t>
  </si>
  <si>
    <t>Acquisto, costruz., ripristino, trasformaz. e manutenz. straordinaria di immobili di proprieta</t>
  </si>
  <si>
    <t>Spese per la manutenzione della strumentazione e delle attrezzature di ricerca e sviluppo</t>
  </si>
  <si>
    <t>Manutenzione di attrezzature tecniche, macchine e strumentazione scientifica</t>
  </si>
  <si>
    <t>Manutenzione software</t>
  </si>
  <si>
    <t>Totale spese generali aziendali</t>
  </si>
  <si>
    <t>A</t>
  </si>
  <si>
    <t>COSTO DEL PERSONALE AZIENDALE (B)</t>
  </si>
  <si>
    <t>Spese per il personale dipendente (al netto di quello già imputato a spese generali)</t>
  </si>
  <si>
    <t>Stipendi ed assegni fissi per il personale a tempo indeterminato</t>
  </si>
  <si>
    <t>Stipendi ed assegni fissi per il personale a tempo determinato</t>
  </si>
  <si>
    <t>Fondo per il finanziamento del trattamento accessorio per il personale a tempo indeterminato</t>
  </si>
  <si>
    <t>Indennità ai responsabili degli uffici di diretta collaborazione con gli organi di governo per il personale a tempo indeterminato</t>
  </si>
  <si>
    <t>Compensi incentivanti di cui all'art. 28, comma 4, D.P.R. 568/'87</t>
  </si>
  <si>
    <t>Compensi per prestazioni professionali rientranti in specifiche disposizioni di legge</t>
  </si>
  <si>
    <t>Retribuzione a ricercatori e professori universitari associati agli istituti</t>
  </si>
  <si>
    <t>Imposte e contributi previdenziali, assistenziali ed assicurativi a carico dell'ente per il personale a tempo indeterminato</t>
  </si>
  <si>
    <t>Fondo per il finanziamento del trattamento accessorio per il personale a tempo determinato</t>
  </si>
  <si>
    <t>Imposte e contributi previdenziali, assistenziali ed assicurativi a carico dell'ente per il personale a tempo determinato</t>
  </si>
  <si>
    <t>Fondo speciale rinnovo contrattuale</t>
  </si>
  <si>
    <t>Spese per il personale non dipendente con contratto di co.co.co (al netto di quello già imputato a spese generali)</t>
  </si>
  <si>
    <t>Salariati agricoli</t>
  </si>
  <si>
    <t>Totale costo personale aziendale</t>
  </si>
  <si>
    <t>B</t>
  </si>
  <si>
    <t>Incidenza delle spese generali A/B</t>
  </si>
  <si>
    <t>* le voci di costo comprese nelle sotto categorie sono rappresentate a titolo esemplificativo</t>
  </si>
  <si>
    <t>** Si intendono gli importi corrispondenti da bilancio</t>
  </si>
  <si>
    <t>*** Potrebbe essere un di cui della colonna precedente oppure coincidere con la stessa</t>
  </si>
  <si>
    <t>Importi anno xxxx***</t>
  </si>
  <si>
    <t>costo del personale indiretto</t>
  </si>
  <si>
    <t>PROGETTI DI INNOVAZIONE, RICERCA INDUSTRIALE E SVILUPPO SPERIMENTALE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</si>
</sst>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quot;_-;\-* #,##0.00\ &quot;€&quot;_-;_-* &quot;-&quot;??\ &quot;€&quot;_-;_-@_-"/>
    <numFmt numFmtId="164" formatCode="_-* #,##0\ &quot;€&quot;_-;\-* #,##0\ &quot;€&quot;_-;_-* &quot;-&quot;??\ &quot;€&quot;_-;_-@_-"/>
    <numFmt numFmtId="165" formatCode="#,##0.00\ "/>
    <numFmt numFmtId="166" formatCode="\(0\)"/>
    <numFmt numFmtId="167" formatCode="#,##0.000\ "/>
    <numFmt numFmtId="168" formatCode="#,##0.00000\ "/>
  </numFmts>
  <fonts count="15" x14ac:knownFonts="1">
    <font>
      <sz val="12"/>
      <color theme="1"/>
      <name val="Calibri"/>
      <family val="2"/>
      <scheme val="minor"/>
    </font>
    <font>
      <b/>
      <sz val="12"/>
      <color theme="1"/>
      <name val="Calibri"/>
      <family val="2"/>
      <scheme val="minor"/>
    </font>
    <font>
      <b/>
      <sz val="18"/>
      <color theme="1"/>
      <name val="Calibri"/>
      <family val="2"/>
      <scheme val="minor"/>
    </font>
    <font>
      <sz val="12"/>
      <color theme="1"/>
      <name val="Calibri"/>
      <family val="2"/>
      <scheme val="minor"/>
    </font>
    <font>
      <b/>
      <u/>
      <sz val="12"/>
      <color theme="1"/>
      <name val="Calibri"/>
      <family val="2"/>
      <scheme val="minor"/>
    </font>
    <font>
      <sz val="12"/>
      <name val="Times New Roman"/>
      <family val="1"/>
    </font>
    <font>
      <sz val="10"/>
      <name val="Arial"/>
      <family val="2"/>
    </font>
    <font>
      <sz val="10"/>
      <color indexed="8"/>
      <name val="Arial"/>
      <family val="2"/>
    </font>
    <font>
      <sz val="12"/>
      <name val="Calibri"/>
      <family val="2"/>
      <scheme val="minor"/>
    </font>
    <font>
      <b/>
      <sz val="12"/>
      <name val="Calibri"/>
      <family val="2"/>
      <scheme val="minor"/>
    </font>
    <font>
      <b/>
      <sz val="12"/>
      <color indexed="8"/>
      <name val="Calibri"/>
      <family val="2"/>
      <scheme val="minor"/>
    </font>
    <font>
      <sz val="12"/>
      <color indexed="8"/>
      <name val="Calibri"/>
      <family val="2"/>
      <scheme val="minor"/>
    </font>
    <font>
      <i/>
      <sz val="12"/>
      <color indexed="8"/>
      <name val="Calibri"/>
      <family val="2"/>
      <scheme val="minor"/>
    </font>
    <font>
      <b/>
      <i/>
      <sz val="12"/>
      <name val="Calibri"/>
      <family val="2"/>
      <scheme val="minor"/>
    </font>
    <font>
      <b/>
      <sz val="12"/>
      <color indexed="1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3" tint="0.79998168889431442"/>
        <bgColor indexed="64"/>
      </patternFill>
    </fill>
  </fills>
  <borders count="27">
    <border>
      <left/>
      <right/>
      <top/>
      <bottom/>
      <diagonal/>
    </border>
    <border>
      <left/>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top/>
      <bottom style="double">
        <color indexed="64"/>
      </bottom>
      <diagonal/>
    </border>
    <border>
      <left/>
      <right style="thin">
        <color indexed="64"/>
      </right>
      <top/>
      <bottom style="double">
        <color indexed="64"/>
      </bottom>
      <diagonal/>
    </border>
    <border>
      <left/>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s>
  <cellStyleXfs count="6">
    <xf numFmtId="0" fontId="0" fillId="0" borderId="0"/>
    <xf numFmtId="44" fontId="3" fillId="0" borderId="0" applyFont="0" applyFill="0" applyBorder="0" applyAlignment="0" applyProtection="0"/>
    <xf numFmtId="9" fontId="3" fillId="0" borderId="0" applyFont="0" applyFill="0" applyBorder="0" applyAlignment="0" applyProtection="0"/>
    <xf numFmtId="0" fontId="5" fillId="0" borderId="0"/>
    <xf numFmtId="0" fontId="6" fillId="0" borderId="0"/>
    <xf numFmtId="0" fontId="7" fillId="0" borderId="0"/>
  </cellStyleXfs>
  <cellXfs count="113">
    <xf numFmtId="0" fontId="0" fillId="0" borderId="0" xfId="0"/>
    <xf numFmtId="0" fontId="1" fillId="0" borderId="0" xfId="0" applyFont="1"/>
    <xf numFmtId="14" fontId="0" fillId="0" borderId="0" xfId="0" applyNumberFormat="1"/>
    <xf numFmtId="164" fontId="0" fillId="0" borderId="0" xfId="1" applyNumberFormat="1" applyFont="1"/>
    <xf numFmtId="0" fontId="0" fillId="0" borderId="1" xfId="0" applyBorder="1"/>
    <xf numFmtId="0" fontId="0" fillId="0" borderId="0" xfId="0" applyFill="1" applyBorder="1"/>
    <xf numFmtId="164" fontId="0" fillId="0" borderId="0" xfId="0" applyNumberFormat="1"/>
    <xf numFmtId="9" fontId="0" fillId="0" borderId="0" xfId="2" applyFont="1"/>
    <xf numFmtId="0" fontId="2" fillId="0" borderId="0" xfId="0" applyFont="1"/>
    <xf numFmtId="0" fontId="1" fillId="0" borderId="0" xfId="0" applyFont="1" applyAlignment="1">
      <alignment horizontal="center"/>
    </xf>
    <xf numFmtId="0" fontId="1" fillId="0" borderId="0" xfId="0" applyFont="1" applyAlignment="1">
      <alignment horizontal="left"/>
    </xf>
    <xf numFmtId="0" fontId="1" fillId="0" borderId="0" xfId="0" applyFont="1" applyAlignment="1">
      <alignment horizontal="right"/>
    </xf>
    <xf numFmtId="0" fontId="0" fillId="2" borderId="0" xfId="0" applyFill="1"/>
    <xf numFmtId="164" fontId="0" fillId="2" borderId="0" xfId="1" applyNumberFormat="1" applyFont="1" applyFill="1"/>
    <xf numFmtId="0" fontId="0" fillId="2" borderId="1" xfId="0" applyFill="1" applyBorder="1"/>
    <xf numFmtId="38" fontId="0" fillId="2" borderId="0" xfId="1" applyNumberFormat="1" applyFont="1" applyFill="1"/>
    <xf numFmtId="38" fontId="0" fillId="2" borderId="1" xfId="1" applyNumberFormat="1" applyFont="1" applyFill="1" applyBorder="1"/>
    <xf numFmtId="38" fontId="0" fillId="0" borderId="0" xfId="1" applyNumberFormat="1" applyFont="1"/>
    <xf numFmtId="38" fontId="0" fillId="0" borderId="0" xfId="2" applyNumberFormat="1" applyFont="1"/>
    <xf numFmtId="38" fontId="0" fillId="0" borderId="1" xfId="0" applyNumberFormat="1" applyBorder="1"/>
    <xf numFmtId="38" fontId="0" fillId="0" borderId="0" xfId="0" applyNumberFormat="1"/>
    <xf numFmtId="40" fontId="0" fillId="0" borderId="0" xfId="0" applyNumberFormat="1"/>
    <xf numFmtId="40" fontId="0" fillId="0" borderId="1" xfId="0" applyNumberFormat="1" applyBorder="1"/>
    <xf numFmtId="40" fontId="0" fillId="0" borderId="0" xfId="1" applyNumberFormat="1" applyFont="1"/>
    <xf numFmtId="40" fontId="0" fillId="0" borderId="0" xfId="2" applyNumberFormat="1" applyFont="1"/>
    <xf numFmtId="0" fontId="1" fillId="2" borderId="0" xfId="0" applyFont="1" applyFill="1"/>
    <xf numFmtId="13" fontId="0" fillId="0" borderId="0" xfId="0" applyNumberFormat="1"/>
    <xf numFmtId="0" fontId="4" fillId="0" borderId="0" xfId="0" applyFont="1"/>
    <xf numFmtId="9" fontId="0" fillId="0" borderId="0" xfId="0" applyNumberFormat="1"/>
    <xf numFmtId="0" fontId="1" fillId="0" borderId="0" xfId="0" applyFont="1" applyFill="1"/>
    <xf numFmtId="0" fontId="0" fillId="0" borderId="0" xfId="0" applyAlignment="1">
      <alignment horizontal="left" vertical="center"/>
    </xf>
    <xf numFmtId="0" fontId="0" fillId="0" borderId="1" xfId="0" applyFill="1" applyBorder="1"/>
    <xf numFmtId="0" fontId="0" fillId="0" borderId="0" xfId="0" applyFont="1"/>
    <xf numFmtId="0" fontId="0" fillId="0" borderId="0" xfId="0" applyFont="1" applyFill="1"/>
    <xf numFmtId="164" fontId="0" fillId="0" borderId="0" xfId="0" applyNumberFormat="1" applyFont="1"/>
    <xf numFmtId="0" fontId="8" fillId="0" borderId="0" xfId="3" applyFont="1" applyFill="1" applyAlignment="1">
      <alignment vertical="center"/>
    </xf>
    <xf numFmtId="165" fontId="9" fillId="0" borderId="0" xfId="3" applyNumberFormat="1" applyFont="1" applyFill="1" applyAlignment="1">
      <alignment vertical="center"/>
    </xf>
    <xf numFmtId="165" fontId="9" fillId="0" borderId="0" xfId="3" applyNumberFormat="1" applyFont="1" applyFill="1" applyAlignment="1">
      <alignment horizontal="right" vertical="center"/>
    </xf>
    <xf numFmtId="0" fontId="8" fillId="0" borderId="0" xfId="3" applyFont="1" applyFill="1" applyAlignment="1">
      <alignment vertical="center" wrapText="1"/>
    </xf>
    <xf numFmtId="165" fontId="9" fillId="0" borderId="0" xfId="3" applyNumberFormat="1" applyFont="1" applyFill="1" applyAlignment="1">
      <alignment vertical="center" wrapText="1"/>
    </xf>
    <xf numFmtId="165" fontId="9" fillId="0" borderId="4" xfId="3" applyNumberFormat="1" applyFont="1" applyFill="1" applyBorder="1" applyAlignment="1">
      <alignment horizontal="center" vertical="center" wrapText="1"/>
    </xf>
    <xf numFmtId="0" fontId="10" fillId="3" borderId="2" xfId="5" applyFont="1" applyFill="1" applyBorder="1" applyAlignment="1">
      <alignment horizontal="center" vertical="center" wrapText="1"/>
    </xf>
    <xf numFmtId="0" fontId="10" fillId="3" borderId="3" xfId="5" applyFont="1" applyFill="1" applyBorder="1" applyAlignment="1">
      <alignment vertical="center" wrapText="1"/>
    </xf>
    <xf numFmtId="49" fontId="11" fillId="0" borderId="7" xfId="5" applyNumberFormat="1" applyFont="1" applyFill="1" applyBorder="1" applyAlignment="1">
      <alignment horizontal="center" vertical="center" wrapText="1"/>
    </xf>
    <xf numFmtId="166" fontId="9" fillId="0" borderId="7" xfId="3" applyNumberFormat="1" applyFont="1" applyFill="1" applyBorder="1" applyAlignment="1">
      <alignment horizontal="center" vertical="center" wrapText="1"/>
    </xf>
    <xf numFmtId="49" fontId="11" fillId="0" borderId="9" xfId="5" applyNumberFormat="1" applyFont="1" applyFill="1" applyBorder="1" applyAlignment="1">
      <alignment horizontal="center" vertical="center" wrapText="1"/>
    </xf>
    <xf numFmtId="49" fontId="12" fillId="0" borderId="11" xfId="5" applyNumberFormat="1" applyFont="1" applyFill="1" applyBorder="1" applyAlignment="1">
      <alignment horizontal="center" vertical="center" wrapText="1"/>
    </xf>
    <xf numFmtId="0" fontId="12" fillId="0" borderId="12" xfId="5" applyFont="1" applyFill="1" applyBorder="1" applyAlignment="1">
      <alignment vertical="center" wrapText="1"/>
    </xf>
    <xf numFmtId="49" fontId="8" fillId="0" borderId="7" xfId="5" applyNumberFormat="1" applyFont="1" applyFill="1" applyBorder="1" applyAlignment="1">
      <alignment horizontal="center" vertical="center" wrapText="1"/>
    </xf>
    <xf numFmtId="49" fontId="11" fillId="0" borderId="14" xfId="5" applyNumberFormat="1" applyFont="1" applyFill="1" applyBorder="1" applyAlignment="1">
      <alignment horizontal="center" vertical="center" wrapText="1"/>
    </xf>
    <xf numFmtId="166" fontId="9" fillId="4" borderId="15" xfId="3" applyNumberFormat="1" applyFont="1" applyFill="1" applyBorder="1" applyAlignment="1">
      <alignment horizontal="center" vertical="center" wrapText="1"/>
    </xf>
    <xf numFmtId="49" fontId="9" fillId="0" borderId="0" xfId="3" applyNumberFormat="1" applyFont="1" applyFill="1" applyAlignment="1">
      <alignment horizontal="left" vertical="center"/>
    </xf>
    <xf numFmtId="0" fontId="9" fillId="0" borderId="0" xfId="4" applyFont="1" applyAlignment="1">
      <alignment horizontal="right" vertical="center"/>
    </xf>
    <xf numFmtId="49" fontId="8" fillId="0" borderId="0" xfId="3" applyNumberFormat="1" applyFont="1" applyFill="1" applyAlignment="1">
      <alignment horizontal="center" vertical="center" wrapText="1"/>
    </xf>
    <xf numFmtId="165" fontId="9" fillId="0" borderId="0" xfId="3" applyNumberFormat="1" applyFont="1" applyFill="1" applyAlignment="1">
      <alignment horizontal="center" vertical="center" wrapText="1"/>
    </xf>
    <xf numFmtId="49" fontId="11" fillId="0" borderId="6" xfId="5" applyNumberFormat="1" applyFont="1" applyFill="1" applyBorder="1" applyAlignment="1">
      <alignment horizontal="center" vertical="center" wrapText="1"/>
    </xf>
    <xf numFmtId="49" fontId="11" fillId="0" borderId="16" xfId="5" applyNumberFormat="1" applyFont="1" applyFill="1" applyBorder="1" applyAlignment="1">
      <alignment horizontal="center" vertical="center" wrapText="1"/>
    </xf>
    <xf numFmtId="9" fontId="10" fillId="2" borderId="4" xfId="2" applyFont="1" applyFill="1" applyBorder="1" applyAlignment="1">
      <alignment horizontal="center" vertical="center" shrinkToFit="1"/>
    </xf>
    <xf numFmtId="165" fontId="9" fillId="0" borderId="0" xfId="3" applyNumberFormat="1" applyFont="1" applyFill="1" applyBorder="1" applyAlignment="1">
      <alignment horizontal="center" vertical="center" wrapText="1"/>
    </xf>
    <xf numFmtId="0" fontId="9" fillId="0" borderId="0" xfId="4" applyFont="1" applyFill="1" applyBorder="1" applyAlignment="1">
      <alignment horizontal="right" vertical="center" wrapText="1" shrinkToFit="1"/>
    </xf>
    <xf numFmtId="9" fontId="10" fillId="0" borderId="0" xfId="2" applyFont="1" applyFill="1" applyBorder="1" applyAlignment="1">
      <alignment horizontal="center" vertical="center" shrinkToFit="1"/>
    </xf>
    <xf numFmtId="0" fontId="11" fillId="0" borderId="17" xfId="5" applyFont="1" applyFill="1" applyBorder="1" applyAlignment="1">
      <alignment vertical="center"/>
    </xf>
    <xf numFmtId="0" fontId="11" fillId="0" borderId="0" xfId="5" applyFont="1" applyFill="1" applyBorder="1" applyAlignment="1">
      <alignment vertical="center" wrapText="1"/>
    </xf>
    <xf numFmtId="0" fontId="8" fillId="0" borderId="0" xfId="3" applyFont="1" applyFill="1" applyBorder="1" applyAlignment="1">
      <alignment vertical="center" wrapText="1"/>
    </xf>
    <xf numFmtId="167" fontId="9" fillId="0" borderId="0" xfId="3" applyNumberFormat="1" applyFont="1" applyFill="1" applyAlignment="1">
      <alignment vertical="center" wrapText="1"/>
    </xf>
    <xf numFmtId="168" fontId="9" fillId="0" borderId="0" xfId="3" applyNumberFormat="1" applyFont="1" applyFill="1" applyAlignment="1">
      <alignment vertical="center" wrapText="1"/>
    </xf>
    <xf numFmtId="165" fontId="9" fillId="0" borderId="0" xfId="3" applyNumberFormat="1" applyFont="1" applyFill="1" applyBorder="1" applyAlignment="1">
      <alignment vertical="center" wrapText="1"/>
    </xf>
    <xf numFmtId="0" fontId="10" fillId="4" borderId="5" xfId="5" applyFont="1" applyFill="1" applyBorder="1" applyAlignment="1">
      <alignment vertical="center" wrapText="1"/>
    </xf>
    <xf numFmtId="0" fontId="0" fillId="0" borderId="0" xfId="0" applyFont="1" applyBorder="1"/>
    <xf numFmtId="0" fontId="10" fillId="4" borderId="2" xfId="5" applyFont="1" applyFill="1" applyBorder="1" applyAlignment="1">
      <alignment vertical="center"/>
    </xf>
    <xf numFmtId="0" fontId="9" fillId="0" borderId="2" xfId="3" applyFont="1" applyFill="1" applyBorder="1" applyAlignment="1">
      <alignment vertical="center"/>
    </xf>
    <xf numFmtId="165" fontId="8" fillId="0" borderId="4" xfId="3" applyNumberFormat="1" applyFont="1" applyFill="1" applyBorder="1" applyAlignment="1">
      <alignment horizontal="center" vertical="center" wrapText="1"/>
    </xf>
    <xf numFmtId="0" fontId="10" fillId="3" borderId="11" xfId="5" applyFont="1" applyFill="1" applyBorder="1" applyAlignment="1">
      <alignment horizontal="center" vertical="center" wrapText="1"/>
    </xf>
    <xf numFmtId="0" fontId="9" fillId="0" borderId="5" xfId="3" applyFont="1" applyFill="1" applyBorder="1" applyAlignment="1">
      <alignment vertical="center" wrapText="1"/>
    </xf>
    <xf numFmtId="0" fontId="9" fillId="0" borderId="3" xfId="3" applyFont="1" applyFill="1" applyBorder="1" applyAlignment="1">
      <alignment vertical="center" wrapText="1"/>
    </xf>
    <xf numFmtId="166" fontId="9" fillId="0" borderId="25" xfId="3" applyNumberFormat="1" applyFont="1" applyFill="1" applyBorder="1" applyAlignment="1">
      <alignment horizontal="center" vertical="center"/>
    </xf>
    <xf numFmtId="166" fontId="14" fillId="0" borderId="26" xfId="3" applyNumberFormat="1" applyFont="1" applyFill="1" applyBorder="1" applyAlignment="1">
      <alignment horizontal="center" vertical="center"/>
    </xf>
    <xf numFmtId="166" fontId="9" fillId="0" borderId="26" xfId="3" applyNumberFormat="1" applyFont="1" applyFill="1" applyBorder="1" applyAlignment="1">
      <alignment horizontal="center" vertical="center"/>
    </xf>
    <xf numFmtId="166" fontId="13" fillId="0" borderId="26" xfId="3" applyNumberFormat="1" applyFont="1" applyFill="1" applyBorder="1" applyAlignment="1">
      <alignment horizontal="center" vertical="center"/>
    </xf>
    <xf numFmtId="164" fontId="11" fillId="0" borderId="8" xfId="1" applyNumberFormat="1" applyFont="1" applyFill="1" applyBorder="1" applyAlignment="1">
      <alignment horizontal="right" vertical="center"/>
    </xf>
    <xf numFmtId="164" fontId="11" fillId="0" borderId="10" xfId="1" applyNumberFormat="1" applyFont="1" applyFill="1" applyBorder="1" applyAlignment="1">
      <alignment horizontal="right" vertical="center"/>
    </xf>
    <xf numFmtId="164" fontId="11" fillId="0" borderId="13" xfId="1" applyNumberFormat="1" applyFont="1" applyFill="1" applyBorder="1" applyAlignment="1">
      <alignment horizontal="right" vertical="center"/>
    </xf>
    <xf numFmtId="164" fontId="10" fillId="3" borderId="3" xfId="1" applyNumberFormat="1" applyFont="1" applyFill="1" applyBorder="1" applyAlignment="1">
      <alignment vertical="center" wrapText="1"/>
    </xf>
    <xf numFmtId="164" fontId="11" fillId="0" borderId="7" xfId="1" applyNumberFormat="1" applyFont="1" applyFill="1" applyBorder="1" applyAlignment="1">
      <alignment horizontal="right" vertical="center"/>
    </xf>
    <xf numFmtId="164" fontId="8" fillId="0" borderId="7" xfId="1" applyNumberFormat="1" applyFont="1" applyFill="1" applyBorder="1" applyAlignment="1">
      <alignment horizontal="right" vertical="center"/>
    </xf>
    <xf numFmtId="164" fontId="11" fillId="0" borderId="14" xfId="1" applyNumberFormat="1" applyFont="1" applyFill="1" applyBorder="1" applyAlignment="1">
      <alignment horizontal="right" vertical="center"/>
    </xf>
    <xf numFmtId="164" fontId="10" fillId="4" borderId="4" xfId="1" applyNumberFormat="1" applyFont="1" applyFill="1" applyBorder="1" applyAlignment="1">
      <alignment horizontal="right" vertical="center"/>
    </xf>
    <xf numFmtId="164" fontId="9" fillId="0" borderId="0" xfId="1" applyNumberFormat="1" applyFont="1" applyFill="1" applyAlignment="1">
      <alignment horizontal="right" vertical="center"/>
    </xf>
    <xf numFmtId="164" fontId="9" fillId="0" borderId="0" xfId="1" applyNumberFormat="1" applyFont="1" applyFill="1" applyAlignment="1">
      <alignment vertical="center" wrapText="1"/>
    </xf>
    <xf numFmtId="164" fontId="11" fillId="0" borderId="6" xfId="1" applyNumberFormat="1" applyFont="1" applyFill="1" applyBorder="1" applyAlignment="1">
      <alignment horizontal="right" vertical="center"/>
    </xf>
    <xf numFmtId="164" fontId="11" fillId="0" borderId="16" xfId="1" applyNumberFormat="1" applyFont="1" applyFill="1" applyBorder="1" applyAlignment="1">
      <alignment horizontal="right" vertical="center"/>
    </xf>
    <xf numFmtId="164" fontId="11" fillId="0" borderId="9" xfId="1" applyNumberFormat="1" applyFont="1" applyFill="1" applyBorder="1" applyAlignment="1">
      <alignment horizontal="right" vertical="center"/>
    </xf>
    <xf numFmtId="164" fontId="8" fillId="0" borderId="14" xfId="1" applyNumberFormat="1" applyFont="1" applyFill="1" applyBorder="1" applyAlignment="1">
      <alignment horizontal="right" vertical="center"/>
    </xf>
    <xf numFmtId="0" fontId="0" fillId="0" borderId="0" xfId="0" applyAlignment="1">
      <alignment horizontal="left" vertical="top" wrapText="1"/>
    </xf>
    <xf numFmtId="0" fontId="0" fillId="0" borderId="0" xfId="0" quotePrefix="1" applyAlignment="1">
      <alignment horizontal="left" vertical="top" wrapText="1"/>
    </xf>
    <xf numFmtId="0" fontId="10" fillId="3" borderId="2" xfId="5" applyFont="1" applyFill="1" applyBorder="1" applyAlignment="1">
      <alignment horizontal="left" vertical="center" wrapText="1"/>
    </xf>
    <xf numFmtId="0" fontId="10" fillId="3" borderId="5" xfId="5" applyFont="1" applyFill="1" applyBorder="1" applyAlignment="1">
      <alignment horizontal="left" vertical="center" wrapText="1"/>
    </xf>
    <xf numFmtId="0" fontId="10" fillId="3" borderId="3" xfId="5" applyFont="1" applyFill="1" applyBorder="1" applyAlignment="1">
      <alignment horizontal="left" vertical="center" wrapText="1"/>
    </xf>
    <xf numFmtId="0" fontId="11" fillId="0" borderId="20" xfId="5" applyFont="1" applyFill="1" applyBorder="1" applyAlignment="1">
      <alignment horizontal="left" vertical="center" wrapText="1"/>
    </xf>
    <xf numFmtId="0" fontId="11" fillId="0" borderId="1" xfId="5" applyFont="1" applyFill="1" applyBorder="1" applyAlignment="1">
      <alignment horizontal="left" vertical="center" wrapText="1"/>
    </xf>
    <xf numFmtId="0" fontId="11" fillId="0" borderId="21" xfId="5" applyFont="1" applyFill="1" applyBorder="1" applyAlignment="1">
      <alignment horizontal="left" vertical="center" wrapText="1"/>
    </xf>
    <xf numFmtId="0" fontId="11" fillId="0" borderId="17" xfId="5" applyFont="1" applyFill="1" applyBorder="1" applyAlignment="1">
      <alignment horizontal="left" vertical="center" wrapText="1"/>
    </xf>
    <xf numFmtId="0" fontId="11" fillId="0" borderId="0" xfId="5" applyFont="1" applyFill="1" applyBorder="1" applyAlignment="1">
      <alignment horizontal="left" vertical="center" wrapText="1"/>
    </xf>
    <xf numFmtId="0" fontId="11" fillId="0" borderId="18" xfId="5" applyFont="1" applyFill="1" applyBorder="1" applyAlignment="1">
      <alignment horizontal="left" vertical="center" wrapText="1"/>
    </xf>
    <xf numFmtId="0" fontId="10" fillId="3" borderId="11" xfId="5" applyFont="1" applyFill="1" applyBorder="1" applyAlignment="1">
      <alignment horizontal="left" vertical="center" wrapText="1"/>
    </xf>
    <xf numFmtId="0" fontId="10" fillId="3" borderId="12" xfId="5" applyFont="1" applyFill="1" applyBorder="1" applyAlignment="1">
      <alignment horizontal="left" vertical="center" wrapText="1"/>
    </xf>
    <xf numFmtId="0" fontId="10" fillId="3" borderId="24" xfId="5" applyFont="1" applyFill="1" applyBorder="1" applyAlignment="1">
      <alignment horizontal="left" vertical="center" wrapText="1"/>
    </xf>
    <xf numFmtId="0" fontId="11" fillId="0" borderId="23" xfId="5" applyFont="1" applyFill="1" applyBorder="1" applyAlignment="1">
      <alignment horizontal="left" vertical="center" wrapText="1"/>
    </xf>
    <xf numFmtId="0" fontId="11" fillId="0" borderId="22" xfId="5" applyFont="1" applyFill="1" applyBorder="1" applyAlignment="1">
      <alignment horizontal="left" vertical="center" wrapText="1"/>
    </xf>
    <xf numFmtId="0" fontId="11" fillId="0" borderId="19" xfId="5" applyFont="1" applyFill="1" applyBorder="1" applyAlignment="1">
      <alignment horizontal="left" vertical="center" wrapText="1"/>
    </xf>
    <xf numFmtId="0" fontId="9" fillId="0" borderId="2" xfId="4" applyFont="1" applyFill="1" applyBorder="1" applyAlignment="1">
      <alignment horizontal="right" vertical="center" wrapText="1" shrinkToFit="1"/>
    </xf>
    <xf numFmtId="0" fontId="9" fillId="0" borderId="5" xfId="4" applyFont="1" applyFill="1" applyBorder="1" applyAlignment="1">
      <alignment horizontal="right" vertical="center" wrapText="1" shrinkToFit="1"/>
    </xf>
    <xf numFmtId="0" fontId="9" fillId="0" borderId="3" xfId="4" applyFont="1" applyFill="1" applyBorder="1" applyAlignment="1">
      <alignment horizontal="right" vertical="center" wrapText="1" shrinkToFit="1"/>
    </xf>
  </cellXfs>
  <cellStyles count="6">
    <cellStyle name="Normale" xfId="0" builtinId="0"/>
    <cellStyle name="Normale 2" xfId="4" xr:uid="{D5C7B28A-76CE-B74E-8290-A6DBB46FA24F}"/>
    <cellStyle name="Normale_CONTABILITA_allegati-BIS" xfId="3" xr:uid="{73BEE841-B188-EE4B-9B13-68D17D769B9E}"/>
    <cellStyle name="Normale_Uscite" xfId="5" xr:uid="{23710A3D-8DF3-2347-945B-5888332A67C6}"/>
    <cellStyle name="Percentuale" xfId="2" builtinId="5"/>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177801</xdr:colOff>
      <xdr:row>0</xdr:row>
      <xdr:rowOff>0</xdr:rowOff>
    </xdr:from>
    <xdr:to>
      <xdr:col>2</xdr:col>
      <xdr:colOff>583384</xdr:colOff>
      <xdr:row>4</xdr:row>
      <xdr:rowOff>85725</xdr:rowOff>
    </xdr:to>
    <xdr:pic>
      <xdr:nvPicPr>
        <xdr:cNvPr id="2" name="Immagine 1">
          <a:extLst>
            <a:ext uri="{FF2B5EF4-FFF2-40B4-BE49-F238E27FC236}">
              <a16:creationId xmlns:a16="http://schemas.microsoft.com/office/drawing/2014/main" id="{BD9ACA2C-4F0B-0742-A79A-2A18A1D546F8}"/>
            </a:ext>
          </a:extLst>
        </xdr:cNvPr>
        <xdr:cNvPicPr>
          <a:picLocks noChangeAspect="1"/>
        </xdr:cNvPicPr>
      </xdr:nvPicPr>
      <xdr:blipFill>
        <a:blip xmlns:r="http://schemas.openxmlformats.org/officeDocument/2006/relationships" r:embed="rId1"/>
        <a:stretch>
          <a:fillRect/>
        </a:stretch>
      </xdr:blipFill>
      <xdr:spPr>
        <a:xfrm>
          <a:off x="177801" y="0"/>
          <a:ext cx="2624908" cy="885825"/>
        </a:xfrm>
        <a:prstGeom prst="rect">
          <a:avLst/>
        </a:prstGeom>
      </xdr:spPr>
    </xdr:pic>
    <xdr:clientData/>
  </xdr:twoCellAnchor>
  <xdr:twoCellAnchor editAs="oneCell">
    <xdr:from>
      <xdr:col>2</xdr:col>
      <xdr:colOff>1104900</xdr:colOff>
      <xdr:row>0</xdr:row>
      <xdr:rowOff>190500</xdr:rowOff>
    </xdr:from>
    <xdr:to>
      <xdr:col>6</xdr:col>
      <xdr:colOff>765595</xdr:colOff>
      <xdr:row>7</xdr:row>
      <xdr:rowOff>91846</xdr:rowOff>
    </xdr:to>
    <xdr:pic>
      <xdr:nvPicPr>
        <xdr:cNvPr id="4" name="Immagine 3">
          <a:extLst>
            <a:ext uri="{FF2B5EF4-FFF2-40B4-BE49-F238E27FC236}">
              <a16:creationId xmlns:a16="http://schemas.microsoft.com/office/drawing/2014/main" id="{16AAF59F-3F80-435E-AC25-08A0B905434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24225" y="190500"/>
          <a:ext cx="5299495" cy="1301521"/>
        </a:xfrm>
        <a:prstGeom prst="rect">
          <a:avLst/>
        </a:prstGeom>
      </xdr:spPr>
    </xdr:pic>
    <xdr:clientData/>
  </xdr:twoCellAnchor>
  <xdr:twoCellAnchor editAs="oneCell">
    <xdr:from>
      <xdr:col>4</xdr:col>
      <xdr:colOff>739698</xdr:colOff>
      <xdr:row>7</xdr:row>
      <xdr:rowOff>161926</xdr:rowOff>
    </xdr:from>
    <xdr:to>
      <xdr:col>6</xdr:col>
      <xdr:colOff>267258</xdr:colOff>
      <xdr:row>12</xdr:row>
      <xdr:rowOff>1</xdr:rowOff>
    </xdr:to>
    <xdr:pic>
      <xdr:nvPicPr>
        <xdr:cNvPr id="6" name="Immagine 5">
          <a:extLst>
            <a:ext uri="{FF2B5EF4-FFF2-40B4-BE49-F238E27FC236}">
              <a16:creationId xmlns:a16="http://schemas.microsoft.com/office/drawing/2014/main" id="{E4F73264-2F95-4DC3-AA4B-B2C2C4A3EA5A}"/>
            </a:ext>
          </a:extLst>
        </xdr:cNvPr>
        <xdr:cNvPicPr>
          <a:picLocks noChangeAspect="1"/>
        </xdr:cNvPicPr>
      </xdr:nvPicPr>
      <xdr:blipFill>
        <a:blip xmlns:r="http://schemas.openxmlformats.org/officeDocument/2006/relationships" r:embed="rId3"/>
        <a:stretch>
          <a:fillRect/>
        </a:stretch>
      </xdr:blipFill>
      <xdr:spPr>
        <a:xfrm>
          <a:off x="5778423" y="1562101"/>
          <a:ext cx="2346960" cy="838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47625</xdr:rowOff>
    </xdr:from>
    <xdr:to>
      <xdr:col>4</xdr:col>
      <xdr:colOff>60745</xdr:colOff>
      <xdr:row>5</xdr:row>
      <xdr:rowOff>108075</xdr:rowOff>
    </xdr:to>
    <xdr:pic>
      <xdr:nvPicPr>
        <xdr:cNvPr id="4" name="Immagine 3">
          <a:extLst>
            <a:ext uri="{FF2B5EF4-FFF2-40B4-BE49-F238E27FC236}">
              <a16:creationId xmlns:a16="http://schemas.microsoft.com/office/drawing/2014/main" id="{69B1AE9A-CD62-45B7-AC45-FA2986A2F1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47625"/>
          <a:ext cx="4318420" cy="1060575"/>
        </a:xfrm>
        <a:prstGeom prst="rect">
          <a:avLst/>
        </a:prstGeom>
      </xdr:spPr>
    </xdr:pic>
    <xdr:clientData/>
  </xdr:twoCellAnchor>
  <xdr:twoCellAnchor editAs="oneCell">
    <xdr:from>
      <xdr:col>5</xdr:col>
      <xdr:colOff>562534</xdr:colOff>
      <xdr:row>0</xdr:row>
      <xdr:rowOff>180976</xdr:rowOff>
    </xdr:from>
    <xdr:to>
      <xdr:col>7</xdr:col>
      <xdr:colOff>733982</xdr:colOff>
      <xdr:row>4</xdr:row>
      <xdr:rowOff>142875</xdr:rowOff>
    </xdr:to>
    <xdr:pic>
      <xdr:nvPicPr>
        <xdr:cNvPr id="5" name="Immagine 4">
          <a:extLst>
            <a:ext uri="{FF2B5EF4-FFF2-40B4-BE49-F238E27FC236}">
              <a16:creationId xmlns:a16="http://schemas.microsoft.com/office/drawing/2014/main" id="{312A2A0E-F05F-4785-A737-4B62D609A96D}"/>
            </a:ext>
          </a:extLst>
        </xdr:cNvPr>
        <xdr:cNvPicPr>
          <a:picLocks noChangeAspect="1"/>
        </xdr:cNvPicPr>
      </xdr:nvPicPr>
      <xdr:blipFill>
        <a:blip xmlns:r="http://schemas.openxmlformats.org/officeDocument/2006/relationships" r:embed="rId2"/>
        <a:stretch>
          <a:fillRect/>
        </a:stretch>
      </xdr:blipFill>
      <xdr:spPr>
        <a:xfrm>
          <a:off x="5810809" y="180976"/>
          <a:ext cx="2133598" cy="7619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123825</xdr:colOff>
      <xdr:row>1</xdr:row>
      <xdr:rowOff>76200</xdr:rowOff>
    </xdr:from>
    <xdr:to>
      <xdr:col>4</xdr:col>
      <xdr:colOff>536995</xdr:colOff>
      <xdr:row>6</xdr:row>
      <xdr:rowOff>136650</xdr:rowOff>
    </xdr:to>
    <xdr:pic>
      <xdr:nvPicPr>
        <xdr:cNvPr id="3" name="Immagine 2">
          <a:extLst>
            <a:ext uri="{FF2B5EF4-FFF2-40B4-BE49-F238E27FC236}">
              <a16:creationId xmlns:a16="http://schemas.microsoft.com/office/drawing/2014/main" id="{73EC67A9-DF8B-4428-B978-11070975AFE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276225"/>
          <a:ext cx="4318420" cy="1060575"/>
        </a:xfrm>
        <a:prstGeom prst="rect">
          <a:avLst/>
        </a:prstGeom>
      </xdr:spPr>
    </xdr:pic>
    <xdr:clientData/>
  </xdr:twoCellAnchor>
  <xdr:twoCellAnchor editAs="oneCell">
    <xdr:from>
      <xdr:col>6</xdr:col>
      <xdr:colOff>135815</xdr:colOff>
      <xdr:row>2</xdr:row>
      <xdr:rowOff>1</xdr:rowOff>
    </xdr:from>
    <xdr:to>
      <xdr:col>8</xdr:col>
      <xdr:colOff>543483</xdr:colOff>
      <xdr:row>5</xdr:row>
      <xdr:rowOff>123825</xdr:rowOff>
    </xdr:to>
    <xdr:pic>
      <xdr:nvPicPr>
        <xdr:cNvPr id="4" name="Immagine 3">
          <a:extLst>
            <a:ext uri="{FF2B5EF4-FFF2-40B4-BE49-F238E27FC236}">
              <a16:creationId xmlns:a16="http://schemas.microsoft.com/office/drawing/2014/main" id="{B720F3FB-9DA6-42FF-8D0E-56C95CFAB078}"/>
            </a:ext>
          </a:extLst>
        </xdr:cNvPr>
        <xdr:cNvPicPr>
          <a:picLocks noChangeAspect="1"/>
        </xdr:cNvPicPr>
      </xdr:nvPicPr>
      <xdr:blipFill>
        <a:blip xmlns:r="http://schemas.openxmlformats.org/officeDocument/2006/relationships" r:embed="rId2"/>
        <a:stretch>
          <a:fillRect/>
        </a:stretch>
      </xdr:blipFill>
      <xdr:spPr>
        <a:xfrm>
          <a:off x="5660315" y="400051"/>
          <a:ext cx="2026918" cy="723899"/>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43D62-8AE7-1D43-B963-5068FFA078FB}">
  <dimension ref="A9:H23"/>
  <sheetViews>
    <sheetView tabSelected="1" zoomScaleNormal="100" workbookViewId="0">
      <selection activeCell="G11" sqref="G11"/>
    </sheetView>
  </sheetViews>
  <sheetFormatPr defaultColWidth="10.625" defaultRowHeight="15.75" x14ac:dyDescent="0.25"/>
  <cols>
    <col min="2" max="8" width="18.5" customWidth="1"/>
  </cols>
  <sheetData>
    <row r="9" spans="1:2" x14ac:dyDescent="0.25">
      <c r="A9" s="1" t="s">
        <v>49</v>
      </c>
    </row>
    <row r="10" spans="1:2" x14ac:dyDescent="0.25">
      <c r="A10" s="1" t="s">
        <v>41</v>
      </c>
    </row>
    <row r="11" spans="1:2" x14ac:dyDescent="0.25">
      <c r="A11" s="1"/>
    </row>
    <row r="12" spans="1:2" x14ac:dyDescent="0.25">
      <c r="A12" s="30" t="s">
        <v>133</v>
      </c>
    </row>
    <row r="14" spans="1:2" x14ac:dyDescent="0.25">
      <c r="A14" t="s">
        <v>0</v>
      </c>
      <c r="B14" s="2">
        <v>44156</v>
      </c>
    </row>
    <row r="17" spans="1:8" x14ac:dyDescent="0.25">
      <c r="A17" s="27" t="s">
        <v>44</v>
      </c>
    </row>
    <row r="18" spans="1:8" x14ac:dyDescent="0.25">
      <c r="A18" s="1" t="s">
        <v>42</v>
      </c>
    </row>
    <row r="19" spans="1:8" ht="129" customHeight="1" x14ac:dyDescent="0.25">
      <c r="B19" s="93" t="s">
        <v>47</v>
      </c>
      <c r="C19" s="93"/>
      <c r="D19" s="93"/>
      <c r="E19" s="93"/>
      <c r="F19" s="93"/>
      <c r="G19" s="93"/>
      <c r="H19" s="93"/>
    </row>
    <row r="20" spans="1:8" x14ac:dyDescent="0.25">
      <c r="A20" s="1" t="s">
        <v>46</v>
      </c>
    </row>
    <row r="21" spans="1:8" ht="113.1" customHeight="1" x14ac:dyDescent="0.25">
      <c r="B21" s="93" t="s">
        <v>50</v>
      </c>
      <c r="C21" s="93"/>
      <c r="D21" s="93"/>
      <c r="E21" s="93"/>
      <c r="F21" s="93"/>
      <c r="G21" s="93"/>
      <c r="H21" s="93"/>
    </row>
    <row r="22" spans="1:8" x14ac:dyDescent="0.25">
      <c r="A22" s="1" t="s">
        <v>43</v>
      </c>
    </row>
    <row r="23" spans="1:8" ht="174.95" customHeight="1" x14ac:dyDescent="0.25">
      <c r="B23" s="94" t="s">
        <v>48</v>
      </c>
      <c r="C23" s="93"/>
      <c r="D23" s="93"/>
      <c r="E23" s="93"/>
      <c r="F23" s="93"/>
      <c r="G23" s="93"/>
      <c r="H23" s="93"/>
    </row>
  </sheetData>
  <mergeCells count="3">
    <mergeCell ref="B21:H21"/>
    <mergeCell ref="B19:H19"/>
    <mergeCell ref="B23:H2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1ED41-36A8-9C4B-BB74-A55A3D8A0123}">
  <dimension ref="A6:O137"/>
  <sheetViews>
    <sheetView zoomScaleNormal="100" workbookViewId="0">
      <selection activeCell="F2" sqref="F2"/>
    </sheetView>
  </sheetViews>
  <sheetFormatPr defaultColWidth="10.875" defaultRowHeight="15.75" x14ac:dyDescent="0.25"/>
  <cols>
    <col min="1" max="3" width="14.375" style="32" customWidth="1"/>
    <col min="4" max="15" width="12.875" style="32" customWidth="1"/>
    <col min="16" max="16384" width="10.875" style="32"/>
  </cols>
  <sheetData>
    <row r="6" spans="1:15" x14ac:dyDescent="0.25">
      <c r="A6" s="1"/>
      <c r="B6" s="1"/>
      <c r="C6" s="1"/>
      <c r="D6" s="9"/>
      <c r="E6" s="9"/>
      <c r="F6" s="9"/>
      <c r="G6" s="9"/>
      <c r="H6" s="9"/>
      <c r="I6" s="9"/>
      <c r="J6" s="9"/>
      <c r="K6" s="9"/>
      <c r="L6" s="9"/>
      <c r="M6" s="9"/>
      <c r="N6" s="9"/>
      <c r="O6" s="9"/>
    </row>
    <row r="7" spans="1:15" ht="23.25" x14ac:dyDescent="0.35">
      <c r="A7" s="8" t="s">
        <v>31</v>
      </c>
      <c r="B7" s="8"/>
      <c r="C7" s="8"/>
      <c r="D7" s="3"/>
      <c r="E7" s="3"/>
      <c r="F7" s="3"/>
      <c r="G7" s="3"/>
      <c r="H7" s="3"/>
      <c r="I7" s="3"/>
      <c r="J7" s="3"/>
      <c r="K7" s="3"/>
      <c r="L7" s="3"/>
      <c r="M7" s="3"/>
      <c r="N7" s="3"/>
      <c r="O7" s="3"/>
    </row>
    <row r="8" spans="1:15" x14ac:dyDescent="0.25">
      <c r="B8" s="1"/>
      <c r="C8" s="11" t="s">
        <v>2</v>
      </c>
      <c r="D8" s="9" t="s">
        <v>1</v>
      </c>
      <c r="E8" s="9" t="s">
        <v>3</v>
      </c>
      <c r="F8" s="9" t="s">
        <v>4</v>
      </c>
      <c r="G8" s="9" t="s">
        <v>5</v>
      </c>
      <c r="H8" s="9" t="s">
        <v>6</v>
      </c>
      <c r="I8" s="9" t="s">
        <v>7</v>
      </c>
      <c r="J8" s="9" t="s">
        <v>8</v>
      </c>
      <c r="K8" s="9" t="s">
        <v>9</v>
      </c>
      <c r="L8" s="9" t="s">
        <v>10</v>
      </c>
      <c r="M8" s="9" t="s">
        <v>11</v>
      </c>
      <c r="N8" s="9" t="s">
        <v>12</v>
      </c>
      <c r="O8" s="9" t="s">
        <v>13</v>
      </c>
    </row>
    <row r="9" spans="1:15" x14ac:dyDescent="0.25">
      <c r="D9" s="3"/>
      <c r="E9" s="3"/>
      <c r="F9" s="3"/>
      <c r="G9" s="3"/>
      <c r="H9" s="3"/>
      <c r="I9" s="3"/>
      <c r="J9" s="3"/>
      <c r="K9" s="3"/>
      <c r="L9" s="3"/>
      <c r="M9" s="3"/>
      <c r="N9" s="3"/>
      <c r="O9" s="3"/>
    </row>
    <row r="10" spans="1:15" x14ac:dyDescent="0.25">
      <c r="A10" s="25" t="s">
        <v>27</v>
      </c>
      <c r="B10" s="29"/>
      <c r="C10" s="29"/>
      <c r="D10" s="3"/>
      <c r="E10" s="3"/>
      <c r="F10" s="3"/>
      <c r="G10" s="3"/>
      <c r="H10" s="3"/>
      <c r="I10" s="3"/>
      <c r="J10" s="3"/>
      <c r="K10" s="3"/>
      <c r="L10" s="3"/>
      <c r="M10" s="3"/>
      <c r="N10" s="3"/>
      <c r="O10" s="3"/>
    </row>
    <row r="11" spans="1:15" x14ac:dyDescent="0.25">
      <c r="A11" s="32" t="s">
        <v>23</v>
      </c>
      <c r="B11" s="33"/>
      <c r="C11" s="33"/>
      <c r="D11" s="13">
        <v>100000</v>
      </c>
      <c r="E11" s="3">
        <f t="shared" ref="E11:O11" si="0">D11</f>
        <v>100000</v>
      </c>
      <c r="F11" s="3">
        <f t="shared" si="0"/>
        <v>100000</v>
      </c>
      <c r="G11" s="3">
        <f t="shared" si="0"/>
        <v>100000</v>
      </c>
      <c r="H11" s="3">
        <f t="shared" si="0"/>
        <v>100000</v>
      </c>
      <c r="I11" s="3">
        <f t="shared" si="0"/>
        <v>100000</v>
      </c>
      <c r="J11" s="3">
        <f t="shared" si="0"/>
        <v>100000</v>
      </c>
      <c r="K11" s="3">
        <f t="shared" si="0"/>
        <v>100000</v>
      </c>
      <c r="L11" s="3">
        <f t="shared" si="0"/>
        <v>100000</v>
      </c>
      <c r="M11" s="3">
        <f t="shared" si="0"/>
        <v>100000</v>
      </c>
      <c r="N11" s="3">
        <f t="shared" si="0"/>
        <v>100000</v>
      </c>
      <c r="O11" s="3">
        <f t="shared" si="0"/>
        <v>100000</v>
      </c>
    </row>
    <row r="12" spans="1:15" x14ac:dyDescent="0.25">
      <c r="A12" s="32" t="s">
        <v>24</v>
      </c>
      <c r="B12" s="33"/>
      <c r="C12" s="33"/>
      <c r="D12" s="13">
        <v>5000</v>
      </c>
      <c r="E12" s="3">
        <f t="shared" ref="E12:O12" si="1">D12</f>
        <v>5000</v>
      </c>
      <c r="F12" s="3">
        <f t="shared" si="1"/>
        <v>5000</v>
      </c>
      <c r="G12" s="3">
        <f t="shared" si="1"/>
        <v>5000</v>
      </c>
      <c r="H12" s="3">
        <f t="shared" si="1"/>
        <v>5000</v>
      </c>
      <c r="I12" s="3">
        <f t="shared" si="1"/>
        <v>5000</v>
      </c>
      <c r="J12" s="3">
        <f t="shared" si="1"/>
        <v>5000</v>
      </c>
      <c r="K12" s="3">
        <f t="shared" si="1"/>
        <v>5000</v>
      </c>
      <c r="L12" s="3">
        <f t="shared" si="1"/>
        <v>5000</v>
      </c>
      <c r="M12" s="3">
        <f t="shared" si="1"/>
        <v>5000</v>
      </c>
      <c r="N12" s="3">
        <f t="shared" si="1"/>
        <v>5000</v>
      </c>
      <c r="O12" s="3">
        <f t="shared" si="1"/>
        <v>5000</v>
      </c>
    </row>
    <row r="13" spans="1:15" x14ac:dyDescent="0.25">
      <c r="A13" s="32" t="s">
        <v>25</v>
      </c>
      <c r="B13" s="33"/>
      <c r="C13" s="33"/>
      <c r="D13" s="3">
        <f>SUM($D12:D12)</f>
        <v>5000</v>
      </c>
      <c r="E13" s="3">
        <f>SUM($D12:E12)</f>
        <v>10000</v>
      </c>
      <c r="F13" s="3">
        <f>SUM($D12:F12)</f>
        <v>15000</v>
      </c>
      <c r="G13" s="3">
        <f>SUM($D12:G12)</f>
        <v>20000</v>
      </c>
      <c r="H13" s="3">
        <f>SUM($D12:H12)</f>
        <v>25000</v>
      </c>
      <c r="I13" s="3">
        <f>SUM($D12:I12)</f>
        <v>30000</v>
      </c>
      <c r="J13" s="3">
        <f>SUM($D12:J12)</f>
        <v>35000</v>
      </c>
      <c r="K13" s="3">
        <f>SUM($D12:K12)</f>
        <v>40000</v>
      </c>
      <c r="L13" s="3">
        <f>SUM($D12:L12)</f>
        <v>45000</v>
      </c>
      <c r="M13" s="3">
        <f>SUM($D12:M12)</f>
        <v>50000</v>
      </c>
      <c r="N13" s="3">
        <f>SUM($D12:N12)</f>
        <v>55000</v>
      </c>
      <c r="O13" s="3">
        <f>SUM($D12:O12)</f>
        <v>60000</v>
      </c>
    </row>
    <row r="14" spans="1:15" x14ac:dyDescent="0.25">
      <c r="A14" s="32" t="s">
        <v>26</v>
      </c>
      <c r="B14" s="33"/>
      <c r="C14" s="33"/>
      <c r="D14" s="3">
        <f t="shared" ref="D14:O14" si="2">D11-D13</f>
        <v>95000</v>
      </c>
      <c r="E14" s="3">
        <f t="shared" si="2"/>
        <v>90000</v>
      </c>
      <c r="F14" s="3">
        <f t="shared" si="2"/>
        <v>85000</v>
      </c>
      <c r="G14" s="3">
        <f t="shared" si="2"/>
        <v>80000</v>
      </c>
      <c r="H14" s="3">
        <f t="shared" si="2"/>
        <v>75000</v>
      </c>
      <c r="I14" s="3">
        <f t="shared" si="2"/>
        <v>70000</v>
      </c>
      <c r="J14" s="3">
        <f t="shared" si="2"/>
        <v>65000</v>
      </c>
      <c r="K14" s="3">
        <f t="shared" si="2"/>
        <v>60000</v>
      </c>
      <c r="L14" s="3">
        <f t="shared" si="2"/>
        <v>55000</v>
      </c>
      <c r="M14" s="3">
        <f t="shared" si="2"/>
        <v>50000</v>
      </c>
      <c r="N14" s="3">
        <f t="shared" si="2"/>
        <v>45000</v>
      </c>
      <c r="O14" s="3">
        <f t="shared" si="2"/>
        <v>40000</v>
      </c>
    </row>
    <row r="15" spans="1:15" x14ac:dyDescent="0.25">
      <c r="B15" s="33"/>
      <c r="C15" s="33"/>
    </row>
    <row r="16" spans="1:15" x14ac:dyDescent="0.25">
      <c r="A16" s="25" t="s">
        <v>28</v>
      </c>
      <c r="B16" s="29"/>
      <c r="C16" s="29"/>
      <c r="D16" s="3"/>
      <c r="E16" s="3"/>
      <c r="F16" s="3"/>
      <c r="G16" s="3"/>
      <c r="H16" s="3"/>
      <c r="I16" s="3"/>
      <c r="J16" s="3"/>
      <c r="K16" s="3"/>
      <c r="L16" s="3"/>
      <c r="M16" s="3"/>
      <c r="N16" s="3"/>
      <c r="O16" s="3"/>
    </row>
    <row r="17" spans="1:15" x14ac:dyDescent="0.25">
      <c r="A17" s="32" t="s">
        <v>23</v>
      </c>
      <c r="B17" s="33"/>
      <c r="C17" s="33"/>
      <c r="D17" s="13"/>
      <c r="E17" s="3">
        <f t="shared" ref="E17:O17" si="3">D17</f>
        <v>0</v>
      </c>
      <c r="F17" s="3">
        <f t="shared" si="3"/>
        <v>0</v>
      </c>
      <c r="G17" s="3">
        <f t="shared" si="3"/>
        <v>0</v>
      </c>
      <c r="H17" s="3">
        <f t="shared" si="3"/>
        <v>0</v>
      </c>
      <c r="I17" s="3">
        <f t="shared" si="3"/>
        <v>0</v>
      </c>
      <c r="J17" s="3">
        <f t="shared" si="3"/>
        <v>0</v>
      </c>
      <c r="K17" s="3">
        <f t="shared" si="3"/>
        <v>0</v>
      </c>
      <c r="L17" s="3">
        <f t="shared" si="3"/>
        <v>0</v>
      </c>
      <c r="M17" s="3">
        <f t="shared" si="3"/>
        <v>0</v>
      </c>
      <c r="N17" s="3">
        <f t="shared" si="3"/>
        <v>0</v>
      </c>
      <c r="O17" s="3">
        <f t="shared" si="3"/>
        <v>0</v>
      </c>
    </row>
    <row r="18" spans="1:15" x14ac:dyDescent="0.25">
      <c r="A18" s="32" t="s">
        <v>24</v>
      </c>
      <c r="B18" s="33"/>
      <c r="C18" s="33"/>
      <c r="D18" s="13"/>
      <c r="E18" s="3">
        <f t="shared" ref="E18:O18" si="4">D18</f>
        <v>0</v>
      </c>
      <c r="F18" s="3">
        <f t="shared" si="4"/>
        <v>0</v>
      </c>
      <c r="G18" s="3">
        <f t="shared" si="4"/>
        <v>0</v>
      </c>
      <c r="H18" s="3">
        <f t="shared" si="4"/>
        <v>0</v>
      </c>
      <c r="I18" s="3">
        <f t="shared" si="4"/>
        <v>0</v>
      </c>
      <c r="J18" s="3">
        <f t="shared" si="4"/>
        <v>0</v>
      </c>
      <c r="K18" s="3">
        <f t="shared" si="4"/>
        <v>0</v>
      </c>
      <c r="L18" s="3">
        <f t="shared" si="4"/>
        <v>0</v>
      </c>
      <c r="M18" s="3">
        <f t="shared" si="4"/>
        <v>0</v>
      </c>
      <c r="N18" s="3">
        <f t="shared" si="4"/>
        <v>0</v>
      </c>
      <c r="O18" s="3">
        <f t="shared" si="4"/>
        <v>0</v>
      </c>
    </row>
    <row r="19" spans="1:15" x14ac:dyDescent="0.25">
      <c r="A19" s="32" t="s">
        <v>25</v>
      </c>
      <c r="B19" s="33"/>
      <c r="C19" s="33"/>
      <c r="D19" s="3">
        <f>SUM($D18:D18)</f>
        <v>0</v>
      </c>
      <c r="E19" s="3">
        <f>SUM($D18:E18)</f>
        <v>0</v>
      </c>
      <c r="F19" s="3">
        <f>SUM($D18:F18)</f>
        <v>0</v>
      </c>
      <c r="G19" s="3">
        <f>SUM($D18:G18)</f>
        <v>0</v>
      </c>
      <c r="H19" s="3">
        <f>SUM($D18:H18)</f>
        <v>0</v>
      </c>
      <c r="I19" s="3">
        <f>SUM($D18:I18)</f>
        <v>0</v>
      </c>
      <c r="J19" s="3">
        <f>SUM($D18:J18)</f>
        <v>0</v>
      </c>
      <c r="K19" s="3">
        <f>SUM($D18:K18)</f>
        <v>0</v>
      </c>
      <c r="L19" s="3">
        <f>SUM($D18:L18)</f>
        <v>0</v>
      </c>
      <c r="M19" s="3">
        <f>SUM($D18:M18)</f>
        <v>0</v>
      </c>
      <c r="N19" s="3">
        <f>SUM($D18:N18)</f>
        <v>0</v>
      </c>
      <c r="O19" s="3">
        <f>SUM($D18:O18)</f>
        <v>0</v>
      </c>
    </row>
    <row r="20" spans="1:15" x14ac:dyDescent="0.25">
      <c r="A20" s="32" t="s">
        <v>26</v>
      </c>
      <c r="B20" s="33"/>
      <c r="C20" s="33"/>
      <c r="D20" s="3">
        <f t="shared" ref="D20:O20" si="5">D17-D19</f>
        <v>0</v>
      </c>
      <c r="E20" s="3">
        <f t="shared" si="5"/>
        <v>0</v>
      </c>
      <c r="F20" s="3">
        <f t="shared" si="5"/>
        <v>0</v>
      </c>
      <c r="G20" s="3">
        <f t="shared" si="5"/>
        <v>0</v>
      </c>
      <c r="H20" s="3">
        <f t="shared" si="5"/>
        <v>0</v>
      </c>
      <c r="I20" s="3">
        <f t="shared" si="5"/>
        <v>0</v>
      </c>
      <c r="J20" s="3">
        <f t="shared" si="5"/>
        <v>0</v>
      </c>
      <c r="K20" s="3">
        <f t="shared" si="5"/>
        <v>0</v>
      </c>
      <c r="L20" s="3">
        <f t="shared" si="5"/>
        <v>0</v>
      </c>
      <c r="M20" s="3">
        <f t="shared" si="5"/>
        <v>0</v>
      </c>
      <c r="N20" s="3">
        <f t="shared" si="5"/>
        <v>0</v>
      </c>
      <c r="O20" s="3">
        <f t="shared" si="5"/>
        <v>0</v>
      </c>
    </row>
    <row r="21" spans="1:15" x14ac:dyDescent="0.25">
      <c r="B21" s="33"/>
      <c r="C21" s="33"/>
    </row>
    <row r="22" spans="1:15" x14ac:dyDescent="0.25">
      <c r="A22" s="25" t="s">
        <v>29</v>
      </c>
      <c r="B22" s="29"/>
      <c r="C22" s="29"/>
      <c r="D22" s="3"/>
      <c r="E22" s="3"/>
      <c r="F22" s="3"/>
      <c r="G22" s="3"/>
      <c r="H22" s="3"/>
      <c r="I22" s="3"/>
      <c r="J22" s="3"/>
      <c r="K22" s="3"/>
      <c r="L22" s="3"/>
      <c r="M22" s="3"/>
      <c r="N22" s="3"/>
      <c r="O22" s="3"/>
    </row>
    <row r="23" spans="1:15" x14ac:dyDescent="0.25">
      <c r="A23" s="32" t="s">
        <v>23</v>
      </c>
      <c r="D23" s="13"/>
      <c r="E23" s="3">
        <f t="shared" ref="E23:O23" si="6">D23</f>
        <v>0</v>
      </c>
      <c r="F23" s="3">
        <f t="shared" si="6"/>
        <v>0</v>
      </c>
      <c r="G23" s="3">
        <f t="shared" si="6"/>
        <v>0</v>
      </c>
      <c r="H23" s="3">
        <f t="shared" si="6"/>
        <v>0</v>
      </c>
      <c r="I23" s="3">
        <f t="shared" si="6"/>
        <v>0</v>
      </c>
      <c r="J23" s="3">
        <f t="shared" si="6"/>
        <v>0</v>
      </c>
      <c r="K23" s="3">
        <f t="shared" si="6"/>
        <v>0</v>
      </c>
      <c r="L23" s="3">
        <f t="shared" si="6"/>
        <v>0</v>
      </c>
      <c r="M23" s="3">
        <f t="shared" si="6"/>
        <v>0</v>
      </c>
      <c r="N23" s="3">
        <f t="shared" si="6"/>
        <v>0</v>
      </c>
      <c r="O23" s="3">
        <f t="shared" si="6"/>
        <v>0</v>
      </c>
    </row>
    <row r="24" spans="1:15" x14ac:dyDescent="0.25">
      <c r="A24" s="32" t="s">
        <v>24</v>
      </c>
      <c r="D24" s="13"/>
      <c r="E24" s="3">
        <f t="shared" ref="E24:O24" si="7">D24</f>
        <v>0</v>
      </c>
      <c r="F24" s="3">
        <f t="shared" si="7"/>
        <v>0</v>
      </c>
      <c r="G24" s="3">
        <f t="shared" si="7"/>
        <v>0</v>
      </c>
      <c r="H24" s="3">
        <f t="shared" si="7"/>
        <v>0</v>
      </c>
      <c r="I24" s="3">
        <f t="shared" si="7"/>
        <v>0</v>
      </c>
      <c r="J24" s="3">
        <f t="shared" si="7"/>
        <v>0</v>
      </c>
      <c r="K24" s="3">
        <f t="shared" si="7"/>
        <v>0</v>
      </c>
      <c r="L24" s="3">
        <f t="shared" si="7"/>
        <v>0</v>
      </c>
      <c r="M24" s="3">
        <f t="shared" si="7"/>
        <v>0</v>
      </c>
      <c r="N24" s="3">
        <f t="shared" si="7"/>
        <v>0</v>
      </c>
      <c r="O24" s="3">
        <f t="shared" si="7"/>
        <v>0</v>
      </c>
    </row>
    <row r="25" spans="1:15" x14ac:dyDescent="0.25">
      <c r="A25" s="32" t="s">
        <v>25</v>
      </c>
      <c r="D25" s="3">
        <f>SUM($D24:D24)</f>
        <v>0</v>
      </c>
      <c r="E25" s="3">
        <f>SUM($D24:E24)</f>
        <v>0</v>
      </c>
      <c r="F25" s="3">
        <f>SUM($D24:F24)</f>
        <v>0</v>
      </c>
      <c r="G25" s="3">
        <f>SUM($D24:G24)</f>
        <v>0</v>
      </c>
      <c r="H25" s="3">
        <f>SUM($D24:H24)</f>
        <v>0</v>
      </c>
      <c r="I25" s="3">
        <f>SUM($D24:I24)</f>
        <v>0</v>
      </c>
      <c r="J25" s="3">
        <f>SUM($D24:J24)</f>
        <v>0</v>
      </c>
      <c r="K25" s="3">
        <f>SUM($D24:K24)</f>
        <v>0</v>
      </c>
      <c r="L25" s="3">
        <f>SUM($D24:L24)</f>
        <v>0</v>
      </c>
      <c r="M25" s="3">
        <f>SUM($D24:M24)</f>
        <v>0</v>
      </c>
      <c r="N25" s="3">
        <f>SUM($D24:N24)</f>
        <v>0</v>
      </c>
      <c r="O25" s="3">
        <f>SUM($D24:O24)</f>
        <v>0</v>
      </c>
    </row>
    <row r="26" spans="1:15" x14ac:dyDescent="0.25">
      <c r="A26" s="32" t="s">
        <v>26</v>
      </c>
      <c r="D26" s="3">
        <f t="shared" ref="D26:O26" si="8">D23-D25</f>
        <v>0</v>
      </c>
      <c r="E26" s="3">
        <f t="shared" si="8"/>
        <v>0</v>
      </c>
      <c r="F26" s="3">
        <f t="shared" si="8"/>
        <v>0</v>
      </c>
      <c r="G26" s="3">
        <f t="shared" si="8"/>
        <v>0</v>
      </c>
      <c r="H26" s="3">
        <f t="shared" si="8"/>
        <v>0</v>
      </c>
      <c r="I26" s="3">
        <f t="shared" si="8"/>
        <v>0</v>
      </c>
      <c r="J26" s="3">
        <f t="shared" si="8"/>
        <v>0</v>
      </c>
      <c r="K26" s="3">
        <f t="shared" si="8"/>
        <v>0</v>
      </c>
      <c r="L26" s="3">
        <f t="shared" si="8"/>
        <v>0</v>
      </c>
      <c r="M26" s="3">
        <f t="shared" si="8"/>
        <v>0</v>
      </c>
      <c r="N26" s="3">
        <f t="shared" si="8"/>
        <v>0</v>
      </c>
      <c r="O26" s="3">
        <f t="shared" si="8"/>
        <v>0</v>
      </c>
    </row>
    <row r="28" spans="1:15" x14ac:dyDescent="0.25">
      <c r="A28" s="1" t="s">
        <v>30</v>
      </c>
      <c r="B28" s="1"/>
      <c r="C28" s="1"/>
    </row>
    <row r="29" spans="1:15" x14ac:dyDescent="0.25">
      <c r="A29" s="32" t="s">
        <v>23</v>
      </c>
      <c r="D29" s="34">
        <f t="shared" ref="D29:K32" si="9">D11+D17+D23</f>
        <v>100000</v>
      </c>
      <c r="E29" s="34">
        <f t="shared" si="9"/>
        <v>100000</v>
      </c>
      <c r="F29" s="34">
        <f t="shared" si="9"/>
        <v>100000</v>
      </c>
      <c r="G29" s="34">
        <f t="shared" si="9"/>
        <v>100000</v>
      </c>
      <c r="H29" s="34">
        <f t="shared" si="9"/>
        <v>100000</v>
      </c>
      <c r="I29" s="34">
        <f t="shared" si="9"/>
        <v>100000</v>
      </c>
      <c r="J29" s="34">
        <f t="shared" si="9"/>
        <v>100000</v>
      </c>
      <c r="K29" s="34">
        <f t="shared" si="9"/>
        <v>100000</v>
      </c>
      <c r="L29" s="34">
        <f t="shared" ref="L29:O29" si="10">L11+L17+L23</f>
        <v>100000</v>
      </c>
      <c r="M29" s="34">
        <f t="shared" si="10"/>
        <v>100000</v>
      </c>
      <c r="N29" s="34">
        <f t="shared" si="10"/>
        <v>100000</v>
      </c>
      <c r="O29" s="34">
        <f t="shared" si="10"/>
        <v>100000</v>
      </c>
    </row>
    <row r="30" spans="1:15" x14ac:dyDescent="0.25">
      <c r="A30" s="32" t="s">
        <v>24</v>
      </c>
      <c r="D30" s="34">
        <f t="shared" si="9"/>
        <v>5000</v>
      </c>
      <c r="E30" s="34">
        <f t="shared" si="9"/>
        <v>5000</v>
      </c>
      <c r="F30" s="34">
        <f t="shared" si="9"/>
        <v>5000</v>
      </c>
      <c r="G30" s="34">
        <f t="shared" si="9"/>
        <v>5000</v>
      </c>
      <c r="H30" s="34">
        <f t="shared" si="9"/>
        <v>5000</v>
      </c>
      <c r="I30" s="34">
        <f t="shared" si="9"/>
        <v>5000</v>
      </c>
      <c r="J30" s="34">
        <f t="shared" si="9"/>
        <v>5000</v>
      </c>
      <c r="K30" s="34">
        <f t="shared" si="9"/>
        <v>5000</v>
      </c>
      <c r="L30" s="34">
        <f t="shared" ref="L30:O30" si="11">L12+L18+L24</f>
        <v>5000</v>
      </c>
      <c r="M30" s="34">
        <f t="shared" si="11"/>
        <v>5000</v>
      </c>
      <c r="N30" s="34">
        <f t="shared" si="11"/>
        <v>5000</v>
      </c>
      <c r="O30" s="34">
        <f t="shared" si="11"/>
        <v>5000</v>
      </c>
    </row>
    <row r="31" spans="1:15" x14ac:dyDescent="0.25">
      <c r="A31" s="32" t="s">
        <v>25</v>
      </c>
      <c r="D31" s="34">
        <f t="shared" si="9"/>
        <v>5000</v>
      </c>
      <c r="E31" s="34">
        <f t="shared" si="9"/>
        <v>10000</v>
      </c>
      <c r="F31" s="34">
        <f t="shared" si="9"/>
        <v>15000</v>
      </c>
      <c r="G31" s="34">
        <f t="shared" si="9"/>
        <v>20000</v>
      </c>
      <c r="H31" s="34">
        <f t="shared" si="9"/>
        <v>25000</v>
      </c>
      <c r="I31" s="34">
        <f t="shared" si="9"/>
        <v>30000</v>
      </c>
      <c r="J31" s="34">
        <f t="shared" si="9"/>
        <v>35000</v>
      </c>
      <c r="K31" s="34">
        <f t="shared" si="9"/>
        <v>40000</v>
      </c>
      <c r="L31" s="34">
        <f t="shared" ref="L31:O31" si="12">L13+L19+L25</f>
        <v>45000</v>
      </c>
      <c r="M31" s="34">
        <f t="shared" si="12"/>
        <v>50000</v>
      </c>
      <c r="N31" s="34">
        <f t="shared" si="12"/>
        <v>55000</v>
      </c>
      <c r="O31" s="34">
        <f t="shared" si="12"/>
        <v>60000</v>
      </c>
    </row>
    <row r="32" spans="1:15" x14ac:dyDescent="0.25">
      <c r="A32" s="32" t="s">
        <v>26</v>
      </c>
      <c r="D32" s="34">
        <f t="shared" si="9"/>
        <v>95000</v>
      </c>
      <c r="E32" s="34">
        <f t="shared" si="9"/>
        <v>90000</v>
      </c>
      <c r="F32" s="34">
        <f t="shared" si="9"/>
        <v>85000</v>
      </c>
      <c r="G32" s="34">
        <f t="shared" si="9"/>
        <v>80000</v>
      </c>
      <c r="H32" s="34">
        <f t="shared" si="9"/>
        <v>75000</v>
      </c>
      <c r="I32" s="34">
        <f t="shared" si="9"/>
        <v>70000</v>
      </c>
      <c r="J32" s="34">
        <f t="shared" si="9"/>
        <v>65000</v>
      </c>
      <c r="K32" s="34">
        <f t="shared" si="9"/>
        <v>60000</v>
      </c>
      <c r="L32" s="34">
        <f t="shared" ref="L32:O32" si="13">L14+L20+L26</f>
        <v>55000</v>
      </c>
      <c r="M32" s="34">
        <f t="shared" si="13"/>
        <v>50000</v>
      </c>
      <c r="N32" s="34">
        <f t="shared" si="13"/>
        <v>45000</v>
      </c>
      <c r="O32" s="34">
        <f t="shared" si="13"/>
        <v>40000</v>
      </c>
    </row>
    <row r="42" spans="1:8" ht="23.25" x14ac:dyDescent="0.35">
      <c r="A42" s="8" t="s">
        <v>52</v>
      </c>
    </row>
    <row r="44" spans="1:8" x14ac:dyDescent="0.25">
      <c r="A44" s="51" t="s">
        <v>53</v>
      </c>
      <c r="B44" s="35"/>
      <c r="C44" s="36"/>
      <c r="D44" s="37"/>
      <c r="E44" s="52"/>
    </row>
    <row r="45" spans="1:8" x14ac:dyDescent="0.25">
      <c r="A45" s="53"/>
      <c r="B45" s="38"/>
      <c r="C45" s="39"/>
      <c r="D45" s="39"/>
      <c r="E45" s="54"/>
    </row>
    <row r="46" spans="1:8" ht="31.5" x14ac:dyDescent="0.25">
      <c r="A46" s="70" t="s">
        <v>54</v>
      </c>
      <c r="B46" s="73"/>
      <c r="C46" s="73"/>
      <c r="D46" s="73"/>
      <c r="E46" s="74"/>
      <c r="F46" s="71" t="s">
        <v>131</v>
      </c>
      <c r="G46" s="40" t="s">
        <v>55</v>
      </c>
    </row>
    <row r="47" spans="1:8" ht="51" customHeight="1" x14ac:dyDescent="0.25">
      <c r="A47" s="72" t="s">
        <v>54</v>
      </c>
      <c r="B47" s="104" t="s">
        <v>56</v>
      </c>
      <c r="C47" s="105"/>
      <c r="D47" s="105"/>
      <c r="E47" s="106"/>
      <c r="F47" s="42"/>
      <c r="G47" s="75"/>
      <c r="H47" s="68"/>
    </row>
    <row r="48" spans="1:8" x14ac:dyDescent="0.25">
      <c r="A48" s="43" t="s">
        <v>57</v>
      </c>
      <c r="B48" s="107" t="s">
        <v>58</v>
      </c>
      <c r="C48" s="108"/>
      <c r="D48" s="108"/>
      <c r="E48" s="109"/>
      <c r="F48" s="3">
        <v>100000</v>
      </c>
      <c r="G48" s="77"/>
      <c r="H48" s="68"/>
    </row>
    <row r="49" spans="1:8" x14ac:dyDescent="0.25">
      <c r="A49" s="43"/>
      <c r="B49" s="101" t="s">
        <v>59</v>
      </c>
      <c r="C49" s="102"/>
      <c r="D49" s="102"/>
      <c r="E49" s="103"/>
      <c r="F49" s="79">
        <v>0</v>
      </c>
      <c r="G49" s="77"/>
      <c r="H49" s="68"/>
    </row>
    <row r="50" spans="1:8" x14ac:dyDescent="0.25">
      <c r="A50" s="43"/>
      <c r="B50" s="101" t="s">
        <v>60</v>
      </c>
      <c r="C50" s="102"/>
      <c r="D50" s="102"/>
      <c r="E50" s="103"/>
      <c r="F50" s="79">
        <v>0</v>
      </c>
      <c r="G50" s="77"/>
      <c r="H50" s="68"/>
    </row>
    <row r="51" spans="1:8" ht="17.100000000000001" customHeight="1" thickBot="1" x14ac:dyDescent="0.3">
      <c r="A51" s="45"/>
      <c r="B51" s="98" t="s">
        <v>61</v>
      </c>
      <c r="C51" s="99"/>
      <c r="D51" s="99"/>
      <c r="E51" s="100"/>
      <c r="F51" s="80">
        <v>0</v>
      </c>
      <c r="G51" s="77"/>
      <c r="H51" s="68"/>
    </row>
    <row r="52" spans="1:8" ht="16.5" thickTop="1" x14ac:dyDescent="0.25">
      <c r="A52" s="46"/>
      <c r="B52" s="47"/>
      <c r="F52" s="81">
        <f>SUM(F48:F51)</f>
        <v>100000</v>
      </c>
      <c r="G52" s="78"/>
      <c r="H52" s="68"/>
    </row>
    <row r="53" spans="1:8" ht="31.5" x14ac:dyDescent="0.25">
      <c r="A53" s="41" t="s">
        <v>54</v>
      </c>
      <c r="B53" s="95" t="s">
        <v>62</v>
      </c>
      <c r="C53" s="96"/>
      <c r="D53" s="96"/>
      <c r="E53" s="97"/>
      <c r="F53" s="82"/>
      <c r="G53" s="77"/>
      <c r="H53" s="68"/>
    </row>
    <row r="54" spans="1:8" x14ac:dyDescent="0.25">
      <c r="A54" s="43" t="s">
        <v>57</v>
      </c>
      <c r="B54" s="101" t="s">
        <v>63</v>
      </c>
      <c r="C54" s="102"/>
      <c r="D54" s="102"/>
      <c r="E54" s="103"/>
      <c r="F54" s="83">
        <v>0</v>
      </c>
      <c r="G54" s="77"/>
      <c r="H54" s="68"/>
    </row>
    <row r="55" spans="1:8" x14ac:dyDescent="0.25">
      <c r="A55" s="43"/>
      <c r="B55" s="101" t="s">
        <v>64</v>
      </c>
      <c r="C55" s="102"/>
      <c r="D55" s="102"/>
      <c r="E55" s="103"/>
      <c r="F55" s="83">
        <v>0</v>
      </c>
      <c r="G55" s="77"/>
      <c r="H55" s="68"/>
    </row>
    <row r="56" spans="1:8" x14ac:dyDescent="0.25">
      <c r="A56" s="43"/>
      <c r="B56" s="101" t="s">
        <v>65</v>
      </c>
      <c r="C56" s="102"/>
      <c r="D56" s="102"/>
      <c r="E56" s="103"/>
      <c r="F56" s="83">
        <v>0</v>
      </c>
      <c r="G56" s="77"/>
      <c r="H56" s="68"/>
    </row>
    <row r="57" spans="1:8" x14ac:dyDescent="0.25">
      <c r="A57" s="43"/>
      <c r="B57" s="101" t="s">
        <v>66</v>
      </c>
      <c r="C57" s="102"/>
      <c r="D57" s="102"/>
      <c r="E57" s="103"/>
      <c r="F57" s="83">
        <v>0</v>
      </c>
      <c r="G57" s="77"/>
      <c r="H57" s="68"/>
    </row>
    <row r="58" spans="1:8" x14ac:dyDescent="0.25">
      <c r="A58" s="43"/>
      <c r="B58" s="101" t="s">
        <v>67</v>
      </c>
      <c r="C58" s="102"/>
      <c r="D58" s="102"/>
      <c r="E58" s="103"/>
      <c r="F58" s="83">
        <v>0</v>
      </c>
      <c r="G58" s="77"/>
      <c r="H58" s="68"/>
    </row>
    <row r="59" spans="1:8" ht="17.100000000000001" customHeight="1" thickBot="1" x14ac:dyDescent="0.3">
      <c r="A59" s="45"/>
      <c r="B59" s="98" t="s">
        <v>68</v>
      </c>
      <c r="C59" s="99"/>
      <c r="D59" s="99"/>
      <c r="E59" s="100"/>
      <c r="F59" s="80">
        <v>0</v>
      </c>
      <c r="G59" s="77"/>
      <c r="H59" s="68"/>
    </row>
    <row r="60" spans="1:8" ht="16.5" thickTop="1" x14ac:dyDescent="0.25">
      <c r="A60" s="46"/>
      <c r="B60" s="47"/>
      <c r="F60" s="81">
        <f>SUM(F54:F59)</f>
        <v>0</v>
      </c>
      <c r="G60" s="78"/>
      <c r="H60" s="68"/>
    </row>
    <row r="61" spans="1:8" ht="31.5" x14ac:dyDescent="0.25">
      <c r="A61" s="41" t="s">
        <v>54</v>
      </c>
      <c r="B61" s="95" t="s">
        <v>69</v>
      </c>
      <c r="C61" s="96"/>
      <c r="D61" s="96"/>
      <c r="E61" s="97"/>
      <c r="F61" s="82"/>
      <c r="G61" s="77"/>
      <c r="H61" s="68"/>
    </row>
    <row r="62" spans="1:8" x14ac:dyDescent="0.25">
      <c r="A62" s="43" t="s">
        <v>57</v>
      </c>
      <c r="B62" s="101" t="s">
        <v>70</v>
      </c>
      <c r="C62" s="102"/>
      <c r="D62" s="102"/>
      <c r="E62" s="103"/>
      <c r="F62" s="83">
        <v>0</v>
      </c>
      <c r="G62" s="77"/>
      <c r="H62" s="68"/>
    </row>
    <row r="63" spans="1:8" x14ac:dyDescent="0.25">
      <c r="A63" s="43"/>
      <c r="B63" s="101" t="s">
        <v>71</v>
      </c>
      <c r="C63" s="102"/>
      <c r="D63" s="102"/>
      <c r="E63" s="103"/>
      <c r="F63" s="83">
        <v>0</v>
      </c>
      <c r="G63" s="77"/>
      <c r="H63" s="68"/>
    </row>
    <row r="64" spans="1:8" x14ac:dyDescent="0.25">
      <c r="A64" s="43"/>
      <c r="B64" s="101" t="s">
        <v>72</v>
      </c>
      <c r="C64" s="102"/>
      <c r="D64" s="102"/>
      <c r="E64" s="103"/>
      <c r="F64" s="83">
        <v>0</v>
      </c>
      <c r="G64" s="77"/>
      <c r="H64" s="68"/>
    </row>
    <row r="65" spans="1:8" x14ac:dyDescent="0.25">
      <c r="A65" s="43"/>
      <c r="B65" s="101" t="s">
        <v>73</v>
      </c>
      <c r="C65" s="102"/>
      <c r="D65" s="102"/>
      <c r="E65" s="103"/>
      <c r="F65" s="83">
        <v>0</v>
      </c>
      <c r="G65" s="77"/>
      <c r="H65" s="68"/>
    </row>
    <row r="66" spans="1:8" x14ac:dyDescent="0.25">
      <c r="A66" s="43"/>
      <c r="B66" s="101" t="s">
        <v>74</v>
      </c>
      <c r="C66" s="102"/>
      <c r="D66" s="102"/>
      <c r="E66" s="103"/>
      <c r="F66" s="83">
        <v>0</v>
      </c>
      <c r="G66" s="77"/>
      <c r="H66" s="68"/>
    </row>
    <row r="67" spans="1:8" x14ac:dyDescent="0.25">
      <c r="A67" s="43"/>
      <c r="B67" s="101" t="s">
        <v>75</v>
      </c>
      <c r="C67" s="102"/>
      <c r="D67" s="102"/>
      <c r="E67" s="103"/>
      <c r="F67" s="83">
        <v>0</v>
      </c>
      <c r="G67" s="77"/>
      <c r="H67" s="68"/>
    </row>
    <row r="68" spans="1:8" x14ac:dyDescent="0.25">
      <c r="A68" s="43"/>
      <c r="B68" s="101" t="s">
        <v>76</v>
      </c>
      <c r="C68" s="102"/>
      <c r="D68" s="102"/>
      <c r="E68" s="103"/>
      <c r="F68" s="83">
        <v>0</v>
      </c>
      <c r="G68" s="77"/>
      <c r="H68" s="68"/>
    </row>
    <row r="69" spans="1:8" x14ac:dyDescent="0.25">
      <c r="A69" s="43"/>
      <c r="B69" s="101" t="s">
        <v>77</v>
      </c>
      <c r="C69" s="102"/>
      <c r="D69" s="102"/>
      <c r="E69" s="103"/>
      <c r="F69" s="83">
        <v>0</v>
      </c>
      <c r="G69" s="77"/>
      <c r="H69" s="68"/>
    </row>
    <row r="70" spans="1:8" x14ac:dyDescent="0.25">
      <c r="A70" s="48"/>
      <c r="B70" s="101" t="s">
        <v>78</v>
      </c>
      <c r="C70" s="102"/>
      <c r="D70" s="102"/>
      <c r="E70" s="103"/>
      <c r="F70" s="84">
        <v>0</v>
      </c>
      <c r="G70" s="76"/>
      <c r="H70" s="68"/>
    </row>
    <row r="71" spans="1:8" ht="17.100000000000001" customHeight="1" thickBot="1" x14ac:dyDescent="0.3">
      <c r="A71" s="45"/>
      <c r="B71" s="98" t="s">
        <v>79</v>
      </c>
      <c r="C71" s="99"/>
      <c r="D71" s="99"/>
      <c r="E71" s="100"/>
      <c r="F71" s="80">
        <v>0</v>
      </c>
      <c r="G71" s="77"/>
      <c r="H71" s="68"/>
    </row>
    <row r="72" spans="1:8" ht="16.5" thickTop="1" x14ac:dyDescent="0.25">
      <c r="A72" s="46"/>
      <c r="B72" s="47"/>
      <c r="F72" s="81">
        <f>SUM(F62:F71)</f>
        <v>0</v>
      </c>
      <c r="G72" s="78"/>
      <c r="H72" s="68"/>
    </row>
    <row r="73" spans="1:8" ht="31.5" x14ac:dyDescent="0.25">
      <c r="A73" s="41" t="s">
        <v>54</v>
      </c>
      <c r="B73" s="95" t="s">
        <v>80</v>
      </c>
      <c r="C73" s="96"/>
      <c r="D73" s="96"/>
      <c r="E73" s="97"/>
      <c r="F73" s="82"/>
      <c r="G73" s="77"/>
      <c r="H73" s="68"/>
    </row>
    <row r="74" spans="1:8" x14ac:dyDescent="0.25">
      <c r="A74" s="43"/>
      <c r="B74" s="101" t="s">
        <v>81</v>
      </c>
      <c r="C74" s="102"/>
      <c r="D74" s="102"/>
      <c r="E74" s="103"/>
      <c r="F74" s="83">
        <v>0</v>
      </c>
      <c r="G74" s="77"/>
      <c r="H74" s="68"/>
    </row>
    <row r="75" spans="1:8" x14ac:dyDescent="0.25">
      <c r="A75" s="43"/>
      <c r="B75" s="101" t="s">
        <v>82</v>
      </c>
      <c r="C75" s="102"/>
      <c r="D75" s="102"/>
      <c r="E75" s="103"/>
      <c r="F75" s="83">
        <v>0</v>
      </c>
      <c r="G75" s="77"/>
      <c r="H75" s="68"/>
    </row>
    <row r="76" spans="1:8" ht="17.100000000000001" customHeight="1" thickBot="1" x14ac:dyDescent="0.3">
      <c r="A76" s="45"/>
      <c r="B76" s="98" t="s">
        <v>83</v>
      </c>
      <c r="C76" s="99"/>
      <c r="D76" s="99"/>
      <c r="E76" s="100"/>
      <c r="F76" s="80">
        <v>0</v>
      </c>
      <c r="G76" s="77"/>
      <c r="H76" s="68"/>
    </row>
    <row r="77" spans="1:8" ht="16.5" thickTop="1" x14ac:dyDescent="0.25">
      <c r="A77" s="46"/>
      <c r="B77" s="47"/>
      <c r="F77" s="81">
        <f>SUM(F74:F76)</f>
        <v>0</v>
      </c>
      <c r="G77" s="78"/>
      <c r="H77" s="68"/>
    </row>
    <row r="78" spans="1:8" ht="31.5" x14ac:dyDescent="0.25">
      <c r="A78" s="41" t="s">
        <v>54</v>
      </c>
      <c r="B78" s="95" t="s">
        <v>84</v>
      </c>
      <c r="C78" s="96"/>
      <c r="D78" s="96"/>
      <c r="E78" s="97"/>
      <c r="F78" s="82"/>
      <c r="G78" s="77"/>
      <c r="H78" s="68"/>
    </row>
    <row r="79" spans="1:8" x14ac:dyDescent="0.25">
      <c r="A79" s="49"/>
      <c r="B79" s="101" t="s">
        <v>85</v>
      </c>
      <c r="C79" s="102"/>
      <c r="D79" s="102"/>
      <c r="E79" s="103"/>
      <c r="F79" s="85">
        <v>0</v>
      </c>
      <c r="G79" s="77"/>
      <c r="H79" s="68"/>
    </row>
    <row r="80" spans="1:8" x14ac:dyDescent="0.25">
      <c r="A80" s="43"/>
      <c r="B80" s="101" t="s">
        <v>86</v>
      </c>
      <c r="C80" s="102"/>
      <c r="D80" s="102"/>
      <c r="E80" s="103"/>
      <c r="F80" s="83">
        <v>0</v>
      </c>
      <c r="G80" s="77"/>
      <c r="H80" s="68"/>
    </row>
    <row r="81" spans="1:8" x14ac:dyDescent="0.25">
      <c r="A81" s="43"/>
      <c r="B81" s="101" t="s">
        <v>87</v>
      </c>
      <c r="C81" s="102"/>
      <c r="D81" s="102"/>
      <c r="E81" s="103"/>
      <c r="F81" s="83">
        <v>0</v>
      </c>
      <c r="G81" s="77"/>
      <c r="H81" s="68"/>
    </row>
    <row r="82" spans="1:8" x14ac:dyDescent="0.25">
      <c r="A82" s="43"/>
      <c r="B82" s="101" t="s">
        <v>88</v>
      </c>
      <c r="C82" s="102"/>
      <c r="D82" s="102"/>
      <c r="E82" s="103"/>
      <c r="F82" s="83">
        <v>0</v>
      </c>
      <c r="G82" s="77"/>
      <c r="H82" s="68"/>
    </row>
    <row r="83" spans="1:8" ht="17.100000000000001" customHeight="1" thickBot="1" x14ac:dyDescent="0.3">
      <c r="A83" s="45"/>
      <c r="B83" s="98" t="s">
        <v>89</v>
      </c>
      <c r="C83" s="99"/>
      <c r="D83" s="99"/>
      <c r="E83" s="100"/>
      <c r="F83" s="80">
        <v>0</v>
      </c>
      <c r="G83" s="77"/>
      <c r="H83" s="68"/>
    </row>
    <row r="84" spans="1:8" ht="16.5" thickTop="1" x14ac:dyDescent="0.25">
      <c r="A84" s="46"/>
      <c r="B84" s="47"/>
      <c r="F84" s="81">
        <f>SUM(F79:F83)</f>
        <v>0</v>
      </c>
      <c r="G84" s="78"/>
      <c r="H84" s="68"/>
    </row>
    <row r="85" spans="1:8" ht="31.5" x14ac:dyDescent="0.25">
      <c r="A85" s="41" t="s">
        <v>54</v>
      </c>
      <c r="B85" s="95" t="s">
        <v>90</v>
      </c>
      <c r="C85" s="96"/>
      <c r="D85" s="96"/>
      <c r="E85" s="97"/>
      <c r="F85" s="82"/>
      <c r="G85" s="77"/>
      <c r="H85" s="68"/>
    </row>
    <row r="86" spans="1:8" x14ac:dyDescent="0.25">
      <c r="A86" s="43"/>
      <c r="B86" s="101" t="s">
        <v>91</v>
      </c>
      <c r="C86" s="102"/>
      <c r="D86" s="102"/>
      <c r="E86" s="103"/>
      <c r="F86" s="83">
        <v>0</v>
      </c>
      <c r="G86" s="77"/>
      <c r="H86" s="68"/>
    </row>
    <row r="87" spans="1:8" ht="17.100000000000001" customHeight="1" thickBot="1" x14ac:dyDescent="0.3">
      <c r="A87" s="45"/>
      <c r="B87" s="98" t="s">
        <v>92</v>
      </c>
      <c r="C87" s="99"/>
      <c r="D87" s="99"/>
      <c r="E87" s="100"/>
      <c r="F87" s="80">
        <v>0</v>
      </c>
      <c r="G87" s="77"/>
      <c r="H87" s="68"/>
    </row>
    <row r="88" spans="1:8" ht="16.5" thickTop="1" x14ac:dyDescent="0.25">
      <c r="A88" s="46"/>
      <c r="B88" s="47"/>
      <c r="F88" s="81">
        <f>SUM(F86:F87)</f>
        <v>0</v>
      </c>
      <c r="G88" s="78"/>
      <c r="H88" s="68"/>
    </row>
    <row r="89" spans="1:8" ht="31.5" x14ac:dyDescent="0.25">
      <c r="A89" s="41" t="s">
        <v>54</v>
      </c>
      <c r="B89" s="95" t="s">
        <v>93</v>
      </c>
      <c r="C89" s="96"/>
      <c r="D89" s="96"/>
      <c r="E89" s="97"/>
      <c r="F89" s="82"/>
      <c r="G89" s="77"/>
      <c r="H89" s="68"/>
    </row>
    <row r="90" spans="1:8" ht="16.5" thickBot="1" x14ac:dyDescent="0.3">
      <c r="A90" s="45"/>
      <c r="B90" s="98"/>
      <c r="C90" s="99"/>
      <c r="D90" s="99"/>
      <c r="E90" s="100"/>
      <c r="F90" s="80">
        <v>0</v>
      </c>
      <c r="G90" s="77"/>
      <c r="H90" s="68"/>
    </row>
    <row r="91" spans="1:8" ht="16.5" thickTop="1" x14ac:dyDescent="0.25">
      <c r="A91" s="46"/>
      <c r="B91" s="47"/>
      <c r="F91" s="81">
        <f>F90</f>
        <v>0</v>
      </c>
      <c r="G91" s="78"/>
      <c r="H91" s="68"/>
    </row>
    <row r="92" spans="1:8" ht="31.5" x14ac:dyDescent="0.25">
      <c r="A92" s="41" t="s">
        <v>54</v>
      </c>
      <c r="B92" s="95" t="s">
        <v>94</v>
      </c>
      <c r="C92" s="96"/>
      <c r="D92" s="96"/>
      <c r="E92" s="97"/>
      <c r="F92" s="82"/>
      <c r="G92" s="77"/>
      <c r="H92" s="68"/>
    </row>
    <row r="93" spans="1:8" x14ac:dyDescent="0.25">
      <c r="A93" s="43"/>
      <c r="B93" s="101" t="s">
        <v>95</v>
      </c>
      <c r="C93" s="102"/>
      <c r="D93" s="102"/>
      <c r="E93" s="103"/>
      <c r="F93" s="83">
        <v>0</v>
      </c>
      <c r="G93" s="77"/>
      <c r="H93" s="68"/>
    </row>
    <row r="94" spans="1:8" x14ac:dyDescent="0.25">
      <c r="A94" s="43"/>
      <c r="B94" s="101" t="s">
        <v>96</v>
      </c>
      <c r="C94" s="102"/>
      <c r="D94" s="102"/>
      <c r="E94" s="103"/>
      <c r="F94" s="83">
        <v>0</v>
      </c>
      <c r="G94" s="77"/>
      <c r="H94" s="68"/>
    </row>
    <row r="95" spans="1:8" x14ac:dyDescent="0.25">
      <c r="A95" s="43"/>
      <c r="B95" s="101" t="s">
        <v>97</v>
      </c>
      <c r="C95" s="102"/>
      <c r="D95" s="102"/>
      <c r="E95" s="103"/>
      <c r="F95" s="83">
        <v>0</v>
      </c>
      <c r="G95" s="77"/>
      <c r="H95" s="68"/>
    </row>
    <row r="96" spans="1:8" ht="17.100000000000001" customHeight="1" thickBot="1" x14ac:dyDescent="0.3">
      <c r="A96" s="45"/>
      <c r="B96" s="98" t="s">
        <v>98</v>
      </c>
      <c r="C96" s="99"/>
      <c r="D96" s="99"/>
      <c r="E96" s="100"/>
      <c r="F96" s="80">
        <v>0</v>
      </c>
      <c r="G96" s="77"/>
      <c r="H96" s="68"/>
    </row>
    <row r="97" spans="1:8" ht="16.5" thickTop="1" x14ac:dyDescent="0.25">
      <c r="A97" s="46"/>
      <c r="B97" s="47"/>
      <c r="F97" s="81">
        <f>SUM(F93:F96)</f>
        <v>0</v>
      </c>
      <c r="G97" s="78"/>
      <c r="H97" s="68"/>
    </row>
    <row r="98" spans="1:8" ht="33.950000000000003" customHeight="1" x14ac:dyDescent="0.25">
      <c r="A98" s="41" t="s">
        <v>54</v>
      </c>
      <c r="B98" s="95" t="s">
        <v>99</v>
      </c>
      <c r="C98" s="96"/>
      <c r="D98" s="96"/>
      <c r="E98" s="97"/>
      <c r="F98" s="82"/>
      <c r="G98" s="77"/>
      <c r="H98" s="68"/>
    </row>
    <row r="99" spans="1:8" x14ac:dyDescent="0.25">
      <c r="A99" s="43"/>
      <c r="B99" s="101" t="s">
        <v>100</v>
      </c>
      <c r="C99" s="102"/>
      <c r="D99" s="102"/>
      <c r="E99" s="103"/>
      <c r="F99" s="83">
        <v>0</v>
      </c>
      <c r="G99" s="77"/>
      <c r="H99" s="68"/>
    </row>
    <row r="100" spans="1:8" x14ac:dyDescent="0.25">
      <c r="A100" s="43"/>
      <c r="B100" s="101" t="s">
        <v>101</v>
      </c>
      <c r="C100" s="102"/>
      <c r="D100" s="102"/>
      <c r="E100" s="103"/>
      <c r="F100" s="83">
        <v>0</v>
      </c>
      <c r="G100" s="77"/>
      <c r="H100" s="68"/>
    </row>
    <row r="101" spans="1:8" x14ac:dyDescent="0.25">
      <c r="A101" s="43"/>
      <c r="B101" s="101" t="s">
        <v>102</v>
      </c>
      <c r="C101" s="102"/>
      <c r="D101" s="102"/>
      <c r="E101" s="103"/>
      <c r="F101" s="83">
        <v>0</v>
      </c>
      <c r="G101" s="77"/>
      <c r="H101" s="68"/>
    </row>
    <row r="102" spans="1:8" x14ac:dyDescent="0.25">
      <c r="A102" s="43"/>
      <c r="B102" s="101" t="s">
        <v>103</v>
      </c>
      <c r="C102" s="102"/>
      <c r="D102" s="102"/>
      <c r="E102" s="103"/>
      <c r="F102" s="83">
        <v>0</v>
      </c>
      <c r="G102" s="77"/>
      <c r="H102" s="68"/>
    </row>
    <row r="103" spans="1:8" ht="17.100000000000001" customHeight="1" thickBot="1" x14ac:dyDescent="0.3">
      <c r="A103" s="45"/>
      <c r="B103" s="98" t="s">
        <v>104</v>
      </c>
      <c r="C103" s="99"/>
      <c r="D103" s="99"/>
      <c r="E103" s="100"/>
      <c r="F103" s="80">
        <v>0</v>
      </c>
      <c r="G103" s="77"/>
      <c r="H103" s="68"/>
    </row>
    <row r="104" spans="1:8" ht="16.5" thickTop="1" x14ac:dyDescent="0.25">
      <c r="A104" s="46"/>
      <c r="B104" s="47"/>
      <c r="F104" s="81">
        <f>SUM(F99:F103)</f>
        <v>0</v>
      </c>
      <c r="G104" s="78"/>
      <c r="H104" s="68"/>
    </row>
    <row r="105" spans="1:8" ht="31.5" x14ac:dyDescent="0.25">
      <c r="A105" s="41" t="s">
        <v>54</v>
      </c>
      <c r="B105" s="95" t="s">
        <v>105</v>
      </c>
      <c r="C105" s="96"/>
      <c r="D105" s="96"/>
      <c r="E105" s="97"/>
      <c r="F105" s="82"/>
      <c r="G105" s="77"/>
      <c r="H105" s="68"/>
    </row>
    <row r="106" spans="1:8" x14ac:dyDescent="0.25">
      <c r="A106" s="43"/>
      <c r="B106" s="101" t="s">
        <v>106</v>
      </c>
      <c r="C106" s="102"/>
      <c r="D106" s="102"/>
      <c r="E106" s="103"/>
      <c r="F106" s="83">
        <v>0</v>
      </c>
      <c r="G106" s="77"/>
      <c r="H106" s="68"/>
    </row>
    <row r="107" spans="1:8" ht="17.100000000000001" customHeight="1" thickBot="1" x14ac:dyDescent="0.3">
      <c r="A107" s="45"/>
      <c r="B107" s="98" t="s">
        <v>107</v>
      </c>
      <c r="C107" s="99"/>
      <c r="D107" s="99"/>
      <c r="E107" s="100"/>
      <c r="F107" s="80">
        <v>0</v>
      </c>
      <c r="G107" s="77"/>
      <c r="H107" s="68"/>
    </row>
    <row r="108" spans="1:8" ht="16.5" thickTop="1" x14ac:dyDescent="0.25">
      <c r="A108" s="46"/>
      <c r="B108" s="47"/>
      <c r="F108" s="81">
        <f>SUM(F106:F107)</f>
        <v>0</v>
      </c>
      <c r="G108" s="78"/>
      <c r="H108" s="68"/>
    </row>
    <row r="109" spans="1:8" ht="17.100000000000001" customHeight="1" x14ac:dyDescent="0.25">
      <c r="A109" s="69" t="s">
        <v>108</v>
      </c>
      <c r="B109" s="67"/>
      <c r="C109" s="67"/>
      <c r="D109" s="67"/>
      <c r="E109" s="67"/>
      <c r="F109" s="86">
        <f>F52+F60+F72+F77+F84+F88+F91+F97+F104+F108</f>
        <v>100000</v>
      </c>
      <c r="G109" s="50" t="s">
        <v>109</v>
      </c>
    </row>
    <row r="110" spans="1:8" x14ac:dyDescent="0.25">
      <c r="A110" s="51"/>
      <c r="B110" s="35"/>
      <c r="F110" s="87"/>
      <c r="G110" s="52"/>
    </row>
    <row r="111" spans="1:8" x14ac:dyDescent="0.25">
      <c r="A111" s="51" t="s">
        <v>110</v>
      </c>
      <c r="B111" s="35"/>
      <c r="F111" s="87"/>
      <c r="G111" s="52"/>
    </row>
    <row r="112" spans="1:8" x14ac:dyDescent="0.25">
      <c r="A112" s="53"/>
      <c r="B112" s="38"/>
      <c r="F112" s="88"/>
      <c r="G112" s="54"/>
    </row>
    <row r="113" spans="1:8" ht="31.5" x14ac:dyDescent="0.25">
      <c r="A113" s="41" t="s">
        <v>54</v>
      </c>
      <c r="B113" s="95" t="s">
        <v>111</v>
      </c>
      <c r="C113" s="96"/>
      <c r="D113" s="96"/>
      <c r="E113" s="97"/>
      <c r="F113" s="82"/>
      <c r="G113" s="44"/>
    </row>
    <row r="114" spans="1:8" x14ac:dyDescent="0.25">
      <c r="A114" s="55"/>
      <c r="B114" s="101" t="s">
        <v>112</v>
      </c>
      <c r="C114" s="102"/>
      <c r="D114" s="102"/>
      <c r="E114" s="103"/>
      <c r="F114" s="89">
        <v>1000000</v>
      </c>
      <c r="G114" s="75"/>
      <c r="H114" s="68"/>
    </row>
    <row r="115" spans="1:8" x14ac:dyDescent="0.25">
      <c r="A115" s="43"/>
      <c r="B115" s="101" t="s">
        <v>113</v>
      </c>
      <c r="C115" s="102"/>
      <c r="D115" s="102"/>
      <c r="E115" s="103"/>
      <c r="F115" s="83">
        <v>0</v>
      </c>
      <c r="G115" s="76"/>
      <c r="H115" s="68"/>
    </row>
    <row r="116" spans="1:8" x14ac:dyDescent="0.25">
      <c r="A116" s="43"/>
      <c r="B116" s="101" t="s">
        <v>114</v>
      </c>
      <c r="C116" s="102"/>
      <c r="D116" s="102"/>
      <c r="E116" s="103"/>
      <c r="F116" s="83">
        <v>0</v>
      </c>
      <c r="G116" s="76"/>
      <c r="H116" s="68"/>
    </row>
    <row r="117" spans="1:8" x14ac:dyDescent="0.25">
      <c r="A117" s="43"/>
      <c r="B117" s="101" t="s">
        <v>115</v>
      </c>
      <c r="C117" s="102"/>
      <c r="D117" s="102"/>
      <c r="E117" s="103"/>
      <c r="F117" s="83">
        <v>0</v>
      </c>
      <c r="G117" s="76"/>
      <c r="H117" s="68"/>
    </row>
    <row r="118" spans="1:8" x14ac:dyDescent="0.25">
      <c r="A118" s="43"/>
      <c r="B118" s="101" t="s">
        <v>116</v>
      </c>
      <c r="C118" s="102"/>
      <c r="D118" s="102"/>
      <c r="E118" s="103"/>
      <c r="F118" s="83">
        <v>0</v>
      </c>
      <c r="G118" s="76"/>
      <c r="H118" s="68"/>
    </row>
    <row r="119" spans="1:8" x14ac:dyDescent="0.25">
      <c r="A119" s="43"/>
      <c r="B119" s="101" t="s">
        <v>117</v>
      </c>
      <c r="C119" s="102"/>
      <c r="D119" s="102"/>
      <c r="E119" s="103"/>
      <c r="F119" s="83">
        <v>0</v>
      </c>
      <c r="G119" s="76"/>
      <c r="H119" s="68"/>
    </row>
    <row r="120" spans="1:8" x14ac:dyDescent="0.25">
      <c r="A120" s="43"/>
      <c r="B120" s="101" t="s">
        <v>118</v>
      </c>
      <c r="C120" s="102"/>
      <c r="D120" s="102"/>
      <c r="E120" s="103"/>
      <c r="F120" s="83">
        <v>0</v>
      </c>
      <c r="G120" s="77"/>
      <c r="H120" s="68"/>
    </row>
    <row r="121" spans="1:8" x14ac:dyDescent="0.25">
      <c r="A121" s="43"/>
      <c r="B121" s="101" t="s">
        <v>119</v>
      </c>
      <c r="C121" s="102"/>
      <c r="D121" s="102"/>
      <c r="E121" s="103"/>
      <c r="F121" s="83">
        <v>0</v>
      </c>
      <c r="G121" s="76"/>
      <c r="H121" s="68"/>
    </row>
    <row r="122" spans="1:8" x14ac:dyDescent="0.25">
      <c r="A122" s="43"/>
      <c r="B122" s="101" t="s">
        <v>120</v>
      </c>
      <c r="C122" s="102"/>
      <c r="D122" s="102"/>
      <c r="E122" s="103"/>
      <c r="F122" s="83">
        <v>0</v>
      </c>
      <c r="G122" s="77"/>
      <c r="H122" s="68"/>
    </row>
    <row r="123" spans="1:8" x14ac:dyDescent="0.25">
      <c r="A123" s="56"/>
      <c r="B123" s="101" t="s">
        <v>121</v>
      </c>
      <c r="C123" s="102"/>
      <c r="D123" s="102"/>
      <c r="E123" s="103"/>
      <c r="F123" s="90">
        <v>0</v>
      </c>
      <c r="G123" s="77"/>
      <c r="H123" s="68"/>
    </row>
    <row r="124" spans="1:8" ht="16.5" thickBot="1" x14ac:dyDescent="0.3">
      <c r="A124" s="45"/>
      <c r="B124" s="98" t="s">
        <v>122</v>
      </c>
      <c r="C124" s="99"/>
      <c r="D124" s="99"/>
      <c r="E124" s="100"/>
      <c r="F124" s="91">
        <v>0</v>
      </c>
      <c r="G124" s="77"/>
      <c r="H124" s="68"/>
    </row>
    <row r="125" spans="1:8" ht="16.5" thickTop="1" x14ac:dyDescent="0.25">
      <c r="A125" s="46"/>
      <c r="B125" s="47"/>
      <c r="F125" s="81">
        <f>SUM(F114:F124)</f>
        <v>1000000</v>
      </c>
      <c r="G125" s="78"/>
      <c r="H125" s="68"/>
    </row>
    <row r="126" spans="1:8" ht="31.5" x14ac:dyDescent="0.25">
      <c r="A126" s="41" t="s">
        <v>54</v>
      </c>
      <c r="B126" s="95" t="s">
        <v>123</v>
      </c>
      <c r="C126" s="96"/>
      <c r="D126" s="96"/>
      <c r="E126" s="97"/>
      <c r="F126" s="82"/>
      <c r="G126" s="77"/>
      <c r="H126" s="68"/>
    </row>
    <row r="127" spans="1:8" x14ac:dyDescent="0.25">
      <c r="A127" s="48"/>
      <c r="B127" s="101" t="s">
        <v>124</v>
      </c>
      <c r="C127" s="102"/>
      <c r="D127" s="102"/>
      <c r="E127" s="103"/>
      <c r="F127" s="92">
        <v>0</v>
      </c>
      <c r="G127" s="77"/>
      <c r="H127" s="68"/>
    </row>
    <row r="128" spans="1:8" ht="16.5" thickBot="1" x14ac:dyDescent="0.3">
      <c r="A128" s="45"/>
      <c r="B128" s="98" t="s">
        <v>61</v>
      </c>
      <c r="C128" s="99"/>
      <c r="D128" s="99"/>
      <c r="E128" s="100"/>
      <c r="F128" s="80">
        <v>0</v>
      </c>
      <c r="G128" s="77"/>
      <c r="H128" s="68"/>
    </row>
    <row r="129" spans="1:8" ht="16.5" thickTop="1" x14ac:dyDescent="0.25">
      <c r="A129" s="46"/>
      <c r="B129" s="47"/>
      <c r="F129" s="81">
        <f>SUM(F127:F128)</f>
        <v>0</v>
      </c>
      <c r="G129" s="78"/>
      <c r="H129" s="68"/>
    </row>
    <row r="130" spans="1:8" ht="17.100000000000001" customHeight="1" x14ac:dyDescent="0.25">
      <c r="A130" s="69" t="s">
        <v>125</v>
      </c>
      <c r="B130" s="67"/>
      <c r="C130" s="67"/>
      <c r="D130" s="67"/>
      <c r="E130" s="67"/>
      <c r="F130" s="86">
        <f>F125+F129</f>
        <v>1000000</v>
      </c>
      <c r="G130" s="50" t="s">
        <v>126</v>
      </c>
    </row>
    <row r="131" spans="1:8" x14ac:dyDescent="0.25">
      <c r="A131" s="53"/>
      <c r="B131" s="38"/>
      <c r="C131" s="39"/>
      <c r="D131" s="39"/>
      <c r="E131" s="54"/>
    </row>
    <row r="132" spans="1:8" x14ac:dyDescent="0.25">
      <c r="A132" s="110" t="s">
        <v>127</v>
      </c>
      <c r="B132" s="111"/>
      <c r="C132" s="112"/>
      <c r="D132" s="57">
        <f>F109/F130</f>
        <v>0.1</v>
      </c>
      <c r="E132" s="58"/>
    </row>
    <row r="133" spans="1:8" x14ac:dyDescent="0.25">
      <c r="A133" s="59"/>
      <c r="B133" s="59"/>
      <c r="C133" s="59"/>
      <c r="D133" s="60"/>
      <c r="E133" s="58"/>
    </row>
    <row r="134" spans="1:8" ht="15.95" customHeight="1" x14ac:dyDescent="0.25">
      <c r="A134" s="61" t="s">
        <v>128</v>
      </c>
      <c r="B134" s="62"/>
      <c r="C134" s="62"/>
      <c r="D134" s="63"/>
      <c r="E134" s="58"/>
    </row>
    <row r="135" spans="1:8" ht="15.95" customHeight="1" x14ac:dyDescent="0.25">
      <c r="A135" s="61" t="s">
        <v>129</v>
      </c>
      <c r="B135" s="62"/>
      <c r="C135" s="62"/>
      <c r="D135" s="64"/>
      <c r="E135" s="54"/>
    </row>
    <row r="136" spans="1:8" ht="15.95" customHeight="1" x14ac:dyDescent="0.25">
      <c r="A136" s="61" t="s">
        <v>130</v>
      </c>
      <c r="B136" s="62"/>
      <c r="C136" s="62"/>
      <c r="D136" s="65"/>
      <c r="E136" s="54"/>
    </row>
    <row r="137" spans="1:8" x14ac:dyDescent="0.25">
      <c r="A137" s="53"/>
      <c r="B137" s="38"/>
      <c r="C137" s="66"/>
      <c r="D137" s="66"/>
      <c r="E137" s="54"/>
    </row>
  </sheetData>
  <mergeCells count="68">
    <mergeCell ref="A132:C132"/>
    <mergeCell ref="B58:E58"/>
    <mergeCell ref="B59:E59"/>
    <mergeCell ref="B62:E62"/>
    <mergeCell ref="B63:E63"/>
    <mergeCell ref="B69:E69"/>
    <mergeCell ref="B65:E65"/>
    <mergeCell ref="B66:E66"/>
    <mergeCell ref="B67:E67"/>
    <mergeCell ref="B68:E68"/>
    <mergeCell ref="B87:E87"/>
    <mergeCell ref="B70:E70"/>
    <mergeCell ref="B71:E71"/>
    <mergeCell ref="B74:E74"/>
    <mergeCell ref="B75:E75"/>
    <mergeCell ref="B76:E76"/>
    <mergeCell ref="B47:E47"/>
    <mergeCell ref="B48:E48"/>
    <mergeCell ref="B49:E49"/>
    <mergeCell ref="B50:E50"/>
    <mergeCell ref="B51:E51"/>
    <mergeCell ref="B54:E54"/>
    <mergeCell ref="B55:E55"/>
    <mergeCell ref="B56:E56"/>
    <mergeCell ref="B57:E57"/>
    <mergeCell ref="B64:E64"/>
    <mergeCell ref="B79:E79"/>
    <mergeCell ref="B80:E80"/>
    <mergeCell ref="B81:E81"/>
    <mergeCell ref="B82:E82"/>
    <mergeCell ref="B83:E83"/>
    <mergeCell ref="B86:E86"/>
    <mergeCell ref="B107:E107"/>
    <mergeCell ref="B93:E93"/>
    <mergeCell ref="B94:E94"/>
    <mergeCell ref="B95:E95"/>
    <mergeCell ref="B96:E96"/>
    <mergeCell ref="B99:E99"/>
    <mergeCell ref="B100:E100"/>
    <mergeCell ref="B101:E101"/>
    <mergeCell ref="B102:E102"/>
    <mergeCell ref="B103:E103"/>
    <mergeCell ref="B106:E106"/>
    <mergeCell ref="B123:E123"/>
    <mergeCell ref="B124:E124"/>
    <mergeCell ref="B127:E127"/>
    <mergeCell ref="B114:E114"/>
    <mergeCell ref="B115:E115"/>
    <mergeCell ref="B116:E116"/>
    <mergeCell ref="B117:E117"/>
    <mergeCell ref="B118:E118"/>
    <mergeCell ref="B119:E119"/>
    <mergeCell ref="B113:E113"/>
    <mergeCell ref="B126:E126"/>
    <mergeCell ref="B90:E90"/>
    <mergeCell ref="B128:E128"/>
    <mergeCell ref="B53:E53"/>
    <mergeCell ref="B61:E61"/>
    <mergeCell ref="B73:E73"/>
    <mergeCell ref="B78:E78"/>
    <mergeCell ref="B85:E85"/>
    <mergeCell ref="B89:E89"/>
    <mergeCell ref="B92:E92"/>
    <mergeCell ref="B98:E98"/>
    <mergeCell ref="B105:E105"/>
    <mergeCell ref="B120:E120"/>
    <mergeCell ref="B121:E121"/>
    <mergeCell ref="B122:E12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D8E43-7607-BE4D-BAEC-1986D3D59B95}">
  <dimension ref="A1:R55"/>
  <sheetViews>
    <sheetView zoomScaleNormal="100" workbookViewId="0">
      <pane xSplit="1" ySplit="1" topLeftCell="B2" activePane="bottomRight" state="frozen"/>
      <selection activeCell="B18" sqref="B18:H18"/>
      <selection pane="topRight" activeCell="B18" sqref="B18:H18"/>
      <selection pane="bottomLeft" activeCell="B18" sqref="B18:H18"/>
      <selection pane="bottomRight" activeCell="F3" sqref="F3"/>
    </sheetView>
  </sheetViews>
  <sheetFormatPr defaultColWidth="10.625" defaultRowHeight="15.75" x14ac:dyDescent="0.25"/>
  <cols>
    <col min="1" max="1" width="18" bestFit="1" customWidth="1"/>
    <col min="2" max="2" width="12" bestFit="1" customWidth="1"/>
    <col min="15" max="15" width="11.625" bestFit="1" customWidth="1"/>
    <col min="16" max="16" width="12.375" bestFit="1" customWidth="1"/>
    <col min="17" max="18" width="11.625" bestFit="1" customWidth="1"/>
  </cols>
  <sheetData>
    <row r="1" spans="1:18" s="1" customFormat="1" x14ac:dyDescent="0.25">
      <c r="A1" s="1" t="s">
        <v>2</v>
      </c>
      <c r="B1" s="9" t="s">
        <v>1</v>
      </c>
      <c r="C1" s="9" t="s">
        <v>3</v>
      </c>
      <c r="D1" s="9" t="s">
        <v>4</v>
      </c>
      <c r="E1" s="9" t="s">
        <v>5</v>
      </c>
      <c r="F1" s="9" t="s">
        <v>6</v>
      </c>
      <c r="G1" s="9" t="s">
        <v>7</v>
      </c>
      <c r="H1" s="9" t="s">
        <v>8</v>
      </c>
      <c r="I1" s="9" t="s">
        <v>9</v>
      </c>
      <c r="J1" s="9" t="s">
        <v>10</v>
      </c>
      <c r="K1" s="9" t="s">
        <v>11</v>
      </c>
      <c r="L1" s="9" t="s">
        <v>12</v>
      </c>
      <c r="M1" s="9" t="s">
        <v>13</v>
      </c>
      <c r="O1" s="10" t="s">
        <v>32</v>
      </c>
      <c r="P1" s="9" t="s">
        <v>19</v>
      </c>
      <c r="Q1" s="9" t="s">
        <v>20</v>
      </c>
      <c r="R1" s="9" t="s">
        <v>21</v>
      </c>
    </row>
    <row r="2" spans="1:18" s="1" customFormat="1" x14ac:dyDescent="0.25">
      <c r="B2" s="9"/>
      <c r="C2" s="9"/>
      <c r="D2" s="9"/>
      <c r="E2" s="9"/>
      <c r="F2" s="9"/>
      <c r="G2" s="9"/>
      <c r="H2" s="9"/>
      <c r="I2" s="9"/>
      <c r="J2" s="9"/>
      <c r="K2" s="9"/>
      <c r="L2" s="9"/>
      <c r="M2" s="9"/>
      <c r="O2" s="10"/>
      <c r="P2" s="9"/>
      <c r="Q2" s="9"/>
      <c r="R2" s="9"/>
    </row>
    <row r="3" spans="1:18" s="1" customFormat="1" x14ac:dyDescent="0.25">
      <c r="B3" s="9"/>
      <c r="C3" s="9"/>
      <c r="D3" s="9"/>
      <c r="E3" s="9"/>
      <c r="F3" s="9"/>
      <c r="G3" s="9"/>
      <c r="H3" s="9"/>
      <c r="I3" s="9"/>
      <c r="J3" s="9"/>
      <c r="K3" s="9"/>
      <c r="L3" s="9"/>
      <c r="M3" s="9"/>
      <c r="O3" s="10"/>
      <c r="P3" s="9"/>
      <c r="Q3" s="9"/>
      <c r="R3" s="9"/>
    </row>
    <row r="4" spans="1:18" s="1" customFormat="1" x14ac:dyDescent="0.25">
      <c r="B4" s="9"/>
      <c r="C4" s="9"/>
      <c r="D4" s="9"/>
      <c r="E4" s="9"/>
      <c r="F4" s="9"/>
      <c r="G4" s="9"/>
      <c r="H4" s="9"/>
      <c r="I4" s="9"/>
      <c r="J4" s="9"/>
      <c r="K4" s="9"/>
      <c r="L4" s="9"/>
      <c r="M4" s="9"/>
      <c r="O4" s="10"/>
      <c r="P4" s="9"/>
      <c r="Q4" s="9"/>
      <c r="R4" s="9"/>
    </row>
    <row r="5" spans="1:18" s="1" customFormat="1" x14ac:dyDescent="0.25">
      <c r="B5" s="9"/>
      <c r="C5" s="9"/>
      <c r="D5" s="9"/>
      <c r="E5" s="9"/>
      <c r="F5" s="9"/>
      <c r="G5" s="9"/>
      <c r="H5" s="9"/>
      <c r="I5" s="9"/>
      <c r="J5" s="9"/>
      <c r="K5" s="9"/>
      <c r="L5" s="9"/>
      <c r="M5" s="9"/>
      <c r="O5" s="10"/>
      <c r="P5" s="9"/>
      <c r="Q5" s="9"/>
      <c r="R5" s="9"/>
    </row>
    <row r="6" spans="1:18" s="1" customFormat="1" x14ac:dyDescent="0.25">
      <c r="B6" s="9"/>
      <c r="C6" s="9"/>
      <c r="D6" s="9"/>
      <c r="E6" s="9"/>
      <c r="F6" s="9"/>
      <c r="G6" s="9"/>
      <c r="H6" s="9"/>
      <c r="I6" s="9"/>
      <c r="J6" s="9"/>
      <c r="K6" s="9"/>
      <c r="L6" s="9"/>
      <c r="M6" s="9"/>
      <c r="O6" s="10"/>
      <c r="P6" s="9"/>
      <c r="Q6" s="9"/>
      <c r="R6" s="9"/>
    </row>
    <row r="7" spans="1:18" s="1" customFormat="1" x14ac:dyDescent="0.25">
      <c r="B7" s="9"/>
      <c r="C7" s="9"/>
      <c r="D7" s="9"/>
      <c r="E7" s="9"/>
      <c r="F7" s="9"/>
      <c r="G7" s="9"/>
      <c r="H7" s="9"/>
      <c r="I7" s="9"/>
      <c r="J7" s="9"/>
      <c r="K7" s="9"/>
      <c r="L7" s="9"/>
      <c r="M7" s="9"/>
      <c r="O7" s="10"/>
      <c r="P7" s="9"/>
      <c r="Q7" s="9"/>
      <c r="R7" s="9"/>
    </row>
    <row r="9" spans="1:18" ht="23.25" x14ac:dyDescent="0.35">
      <c r="A9" s="8" t="s">
        <v>40</v>
      </c>
    </row>
    <row r="11" spans="1:18" x14ac:dyDescent="0.25">
      <c r="A11" s="1" t="s">
        <v>33</v>
      </c>
    </row>
    <row r="12" spans="1:18" x14ac:dyDescent="0.25">
      <c r="A12" s="12" t="s">
        <v>38</v>
      </c>
      <c r="B12" s="15"/>
      <c r="C12" s="15"/>
      <c r="D12" s="15"/>
      <c r="E12" s="15"/>
      <c r="F12" s="15">
        <v>10000</v>
      </c>
      <c r="G12" s="15">
        <v>30000</v>
      </c>
      <c r="H12" s="15">
        <v>60000</v>
      </c>
      <c r="I12" s="15">
        <v>100000</v>
      </c>
      <c r="J12" s="15">
        <v>100000</v>
      </c>
      <c r="K12" s="15">
        <v>100000</v>
      </c>
      <c r="L12" s="15">
        <v>100000</v>
      </c>
      <c r="M12" s="15">
        <v>100000</v>
      </c>
      <c r="P12" s="21">
        <f>SUM(B12:E12)</f>
        <v>0</v>
      </c>
      <c r="Q12" s="21">
        <f>SUM(F12:I12)</f>
        <v>200000</v>
      </c>
      <c r="R12" s="21">
        <f>SUM(J12:M12)</f>
        <v>400000</v>
      </c>
    </row>
    <row r="13" spans="1:18" x14ac:dyDescent="0.25">
      <c r="A13" s="12" t="s">
        <v>38</v>
      </c>
      <c r="B13" s="15"/>
      <c r="C13" s="15"/>
      <c r="D13" s="15"/>
      <c r="E13" s="15"/>
      <c r="F13" s="15"/>
      <c r="G13" s="15"/>
      <c r="H13" s="15"/>
      <c r="I13" s="15"/>
      <c r="J13" s="15"/>
      <c r="K13" s="15"/>
      <c r="L13" s="15"/>
      <c r="M13" s="15"/>
      <c r="P13" s="21">
        <f>SUM(B13:E13)</f>
        <v>0</v>
      </c>
      <c r="Q13" s="21">
        <f>SUM(F13:I13)</f>
        <v>0</v>
      </c>
      <c r="R13" s="21">
        <f>SUM(J13:M13)</f>
        <v>0</v>
      </c>
    </row>
    <row r="14" spans="1:18" ht="16.5" thickBot="1" x14ac:dyDescent="0.3">
      <c r="A14" s="14" t="s">
        <v>39</v>
      </c>
      <c r="B14" s="16"/>
      <c r="C14" s="16"/>
      <c r="D14" s="16"/>
      <c r="E14" s="16"/>
      <c r="F14" s="16"/>
      <c r="G14" s="16"/>
      <c r="H14" s="16"/>
      <c r="I14" s="16"/>
      <c r="J14" s="16"/>
      <c r="K14" s="16"/>
      <c r="L14" s="16"/>
      <c r="M14" s="16"/>
      <c r="P14" s="22">
        <f>SUM(B14:E14)</f>
        <v>0</v>
      </c>
      <c r="Q14" s="22">
        <f>SUM(F14:I14)</f>
        <v>0</v>
      </c>
      <c r="R14" s="22">
        <f>SUM(J14:M14)</f>
        <v>0</v>
      </c>
    </row>
    <row r="15" spans="1:18" ht="16.5" thickTop="1" x14ac:dyDescent="0.25">
      <c r="A15" s="5" t="s">
        <v>14</v>
      </c>
      <c r="B15" s="17">
        <f t="shared" ref="B15:M15" si="0">SUM(B12:B14)</f>
        <v>0</v>
      </c>
      <c r="C15" s="17">
        <f t="shared" si="0"/>
        <v>0</v>
      </c>
      <c r="D15" s="17">
        <f t="shared" si="0"/>
        <v>0</v>
      </c>
      <c r="E15" s="17">
        <f t="shared" si="0"/>
        <v>0</v>
      </c>
      <c r="F15" s="17">
        <f t="shared" si="0"/>
        <v>10000</v>
      </c>
      <c r="G15" s="17">
        <f t="shared" si="0"/>
        <v>30000</v>
      </c>
      <c r="H15" s="17">
        <f t="shared" si="0"/>
        <v>60000</v>
      </c>
      <c r="I15" s="17">
        <f t="shared" si="0"/>
        <v>100000</v>
      </c>
      <c r="J15" s="17">
        <f t="shared" si="0"/>
        <v>100000</v>
      </c>
      <c r="K15" s="17">
        <f t="shared" si="0"/>
        <v>100000</v>
      </c>
      <c r="L15" s="17">
        <f t="shared" si="0"/>
        <v>100000</v>
      </c>
      <c r="M15" s="17">
        <f t="shared" si="0"/>
        <v>100000</v>
      </c>
      <c r="P15" s="23">
        <f t="shared" ref="P15:R15" si="1">SUM(P12:P14)</f>
        <v>0</v>
      </c>
      <c r="Q15" s="23">
        <f t="shared" si="1"/>
        <v>200000</v>
      </c>
      <c r="R15" s="23">
        <f t="shared" si="1"/>
        <v>400000</v>
      </c>
    </row>
    <row r="16" spans="1:18" x14ac:dyDescent="0.25">
      <c r="B16" s="17"/>
      <c r="C16" s="17"/>
      <c r="D16" s="17"/>
      <c r="E16" s="17"/>
      <c r="F16" s="17"/>
      <c r="G16" s="17"/>
      <c r="H16" s="17"/>
      <c r="I16" s="17"/>
      <c r="J16" s="17"/>
      <c r="K16" s="17"/>
      <c r="L16" s="17"/>
      <c r="M16" s="17"/>
      <c r="P16" s="21"/>
      <c r="Q16" s="21"/>
      <c r="R16" s="21"/>
    </row>
    <row r="17" spans="1:18" x14ac:dyDescent="0.25">
      <c r="A17" s="1" t="s">
        <v>17</v>
      </c>
      <c r="B17" s="17"/>
      <c r="C17" s="17"/>
      <c r="D17" s="17"/>
      <c r="E17" s="17"/>
      <c r="F17" s="17"/>
      <c r="G17" s="17"/>
      <c r="H17" s="17"/>
      <c r="I17" s="17"/>
      <c r="J17" s="17"/>
      <c r="K17" s="17"/>
      <c r="L17" s="17"/>
      <c r="M17" s="17"/>
      <c r="P17" s="21"/>
      <c r="Q17" s="21"/>
      <c r="R17" s="21"/>
    </row>
    <row r="18" spans="1:18" x14ac:dyDescent="0.25">
      <c r="A18" s="12" t="s">
        <v>38</v>
      </c>
      <c r="B18" s="15">
        <v>15000</v>
      </c>
      <c r="C18" s="15">
        <v>15000</v>
      </c>
      <c r="D18" s="15">
        <v>15000</v>
      </c>
      <c r="E18" s="15">
        <v>15000</v>
      </c>
      <c r="F18" s="15">
        <v>15000</v>
      </c>
      <c r="G18" s="15">
        <v>15000</v>
      </c>
      <c r="H18" s="15">
        <v>15000</v>
      </c>
      <c r="I18" s="15">
        <v>15000</v>
      </c>
      <c r="J18" s="15">
        <v>15000</v>
      </c>
      <c r="K18" s="15">
        <v>15000</v>
      </c>
      <c r="L18" s="15">
        <v>15000</v>
      </c>
      <c r="M18" s="15">
        <v>15000</v>
      </c>
      <c r="P18" s="21">
        <f>SUM(B18:E18)</f>
        <v>60000</v>
      </c>
      <c r="Q18" s="21">
        <f>SUM(F18:I18)</f>
        <v>60000</v>
      </c>
      <c r="R18" s="21">
        <f>SUM(J18:M18)</f>
        <v>60000</v>
      </c>
    </row>
    <row r="19" spans="1:18" x14ac:dyDescent="0.25">
      <c r="A19" s="12" t="s">
        <v>38</v>
      </c>
      <c r="B19" s="15"/>
      <c r="C19" s="15"/>
      <c r="D19" s="15"/>
      <c r="E19" s="15"/>
      <c r="F19" s="15"/>
      <c r="G19" s="15">
        <v>10000</v>
      </c>
      <c r="H19" s="15">
        <v>10000</v>
      </c>
      <c r="I19" s="15">
        <v>10000</v>
      </c>
      <c r="J19" s="15">
        <v>10000</v>
      </c>
      <c r="K19" s="15">
        <v>10000</v>
      </c>
      <c r="L19" s="15">
        <v>10000</v>
      </c>
      <c r="M19" s="15">
        <v>10000</v>
      </c>
      <c r="P19" s="21">
        <f>SUM(B19:E19)</f>
        <v>0</v>
      </c>
      <c r="Q19" s="21">
        <f>SUM(F19:I19)</f>
        <v>30000</v>
      </c>
      <c r="R19" s="21">
        <f>SUM(J19:M19)</f>
        <v>40000</v>
      </c>
    </row>
    <row r="20" spans="1:18" ht="16.5" thickBot="1" x14ac:dyDescent="0.3">
      <c r="A20" s="14" t="s">
        <v>39</v>
      </c>
      <c r="B20" s="16"/>
      <c r="C20" s="16"/>
      <c r="D20" s="16"/>
      <c r="E20" s="16"/>
      <c r="F20" s="16"/>
      <c r="G20" s="16"/>
      <c r="H20" s="16"/>
      <c r="I20" s="16"/>
      <c r="J20" s="16"/>
      <c r="K20" s="16"/>
      <c r="L20" s="16"/>
      <c r="M20" s="16"/>
      <c r="P20" s="22">
        <f>SUM(B20:E20)</f>
        <v>0</v>
      </c>
      <c r="Q20" s="22">
        <f>SUM(F20:I20)</f>
        <v>0</v>
      </c>
      <c r="R20" s="22">
        <f>SUM(J20:M20)</f>
        <v>0</v>
      </c>
    </row>
    <row r="21" spans="1:18" ht="16.5" thickTop="1" x14ac:dyDescent="0.25">
      <c r="A21" s="5" t="s">
        <v>15</v>
      </c>
      <c r="B21" s="17">
        <f t="shared" ref="B21:M21" si="2">SUM(B18:B20)</f>
        <v>15000</v>
      </c>
      <c r="C21" s="17">
        <f t="shared" si="2"/>
        <v>15000</v>
      </c>
      <c r="D21" s="17">
        <f t="shared" si="2"/>
        <v>15000</v>
      </c>
      <c r="E21" s="17">
        <f t="shared" si="2"/>
        <v>15000</v>
      </c>
      <c r="F21" s="17">
        <f t="shared" si="2"/>
        <v>15000</v>
      </c>
      <c r="G21" s="17">
        <f t="shared" si="2"/>
        <v>25000</v>
      </c>
      <c r="H21" s="17">
        <f t="shared" si="2"/>
        <v>25000</v>
      </c>
      <c r="I21" s="17">
        <f t="shared" si="2"/>
        <v>25000</v>
      </c>
      <c r="J21" s="17">
        <f t="shared" si="2"/>
        <v>25000</v>
      </c>
      <c r="K21" s="17">
        <f t="shared" si="2"/>
        <v>25000</v>
      </c>
      <c r="L21" s="17">
        <f t="shared" si="2"/>
        <v>25000</v>
      </c>
      <c r="M21" s="17">
        <f t="shared" si="2"/>
        <v>25000</v>
      </c>
      <c r="P21" s="23">
        <f t="shared" ref="P21" si="3">SUM(P18:P20)</f>
        <v>60000</v>
      </c>
      <c r="Q21" s="23">
        <f t="shared" ref="Q21" si="4">SUM(Q18:Q20)</f>
        <v>90000</v>
      </c>
      <c r="R21" s="23">
        <f t="shared" ref="R21" si="5">SUM(R18:R20)</f>
        <v>100000</v>
      </c>
    </row>
    <row r="22" spans="1:18" x14ac:dyDescent="0.25">
      <c r="B22" s="17"/>
      <c r="C22" s="17"/>
      <c r="D22" s="17"/>
      <c r="E22" s="17"/>
      <c r="F22" s="17"/>
      <c r="G22" s="17"/>
      <c r="H22" s="17"/>
      <c r="I22" s="17"/>
      <c r="J22" s="17"/>
      <c r="K22" s="17"/>
      <c r="L22" s="17"/>
      <c r="M22" s="17"/>
      <c r="P22" s="21"/>
      <c r="Q22" s="21"/>
      <c r="R22" s="21"/>
    </row>
    <row r="23" spans="1:18" x14ac:dyDescent="0.25">
      <c r="A23" s="1" t="s">
        <v>16</v>
      </c>
      <c r="B23" s="17">
        <f t="shared" ref="B23:M23" si="6">B15-B21</f>
        <v>-15000</v>
      </c>
      <c r="C23" s="17">
        <f t="shared" si="6"/>
        <v>-15000</v>
      </c>
      <c r="D23" s="17">
        <f t="shared" si="6"/>
        <v>-15000</v>
      </c>
      <c r="E23" s="17">
        <f t="shared" si="6"/>
        <v>-15000</v>
      </c>
      <c r="F23" s="17">
        <f t="shared" si="6"/>
        <v>-5000</v>
      </c>
      <c r="G23" s="17">
        <f t="shared" si="6"/>
        <v>5000</v>
      </c>
      <c r="H23" s="17">
        <f t="shared" si="6"/>
        <v>35000</v>
      </c>
      <c r="I23" s="17">
        <f t="shared" si="6"/>
        <v>75000</v>
      </c>
      <c r="J23" s="17">
        <f t="shared" si="6"/>
        <v>75000</v>
      </c>
      <c r="K23" s="17">
        <f t="shared" si="6"/>
        <v>75000</v>
      </c>
      <c r="L23" s="17">
        <f t="shared" si="6"/>
        <v>75000</v>
      </c>
      <c r="M23" s="17">
        <f t="shared" si="6"/>
        <v>75000</v>
      </c>
      <c r="P23" s="23">
        <f t="shared" ref="P23:R23" si="7">P15-P21</f>
        <v>-60000</v>
      </c>
      <c r="Q23" s="23">
        <f t="shared" si="7"/>
        <v>110000</v>
      </c>
      <c r="R23" s="23">
        <f t="shared" si="7"/>
        <v>300000</v>
      </c>
    </row>
    <row r="24" spans="1:18" x14ac:dyDescent="0.25">
      <c r="A24" s="1"/>
      <c r="B24" s="7" t="str">
        <f>IF(B15&lt;&gt;0,B23/B15,"")</f>
        <v/>
      </c>
      <c r="C24" s="7" t="str">
        <f t="shared" ref="C24:M24" si="8">IF(C15&lt;&gt;0,C23/C15,"")</f>
        <v/>
      </c>
      <c r="D24" s="7" t="str">
        <f t="shared" si="8"/>
        <v/>
      </c>
      <c r="E24" s="7" t="str">
        <f t="shared" si="8"/>
        <v/>
      </c>
      <c r="F24" s="7">
        <f t="shared" si="8"/>
        <v>-0.5</v>
      </c>
      <c r="G24" s="7">
        <f t="shared" si="8"/>
        <v>0.16666666666666666</v>
      </c>
      <c r="H24" s="7">
        <f t="shared" si="8"/>
        <v>0.58333333333333337</v>
      </c>
      <c r="I24" s="7">
        <f t="shared" si="8"/>
        <v>0.75</v>
      </c>
      <c r="J24" s="7">
        <f t="shared" si="8"/>
        <v>0.75</v>
      </c>
      <c r="K24" s="7">
        <f t="shared" si="8"/>
        <v>0.75</v>
      </c>
      <c r="L24" s="7">
        <f t="shared" si="8"/>
        <v>0.75</v>
      </c>
      <c r="M24" s="7">
        <f t="shared" si="8"/>
        <v>0.75</v>
      </c>
      <c r="P24" s="24" t="str">
        <f t="shared" ref="P24" si="9">IF(P15&lt;&gt;0,P23/P15,"")</f>
        <v/>
      </c>
      <c r="Q24" s="24">
        <f t="shared" ref="Q24" si="10">IF(Q15&lt;&gt;0,Q23/Q15,"")</f>
        <v>0.55000000000000004</v>
      </c>
      <c r="R24" s="24">
        <f t="shared" ref="R24" si="11">IF(R15&lt;&gt;0,R23/R15,"")</f>
        <v>0.75</v>
      </c>
    </row>
    <row r="25" spans="1:18" x14ac:dyDescent="0.25">
      <c r="B25" s="17"/>
      <c r="C25" s="17"/>
      <c r="D25" s="17"/>
      <c r="E25" s="17"/>
      <c r="F25" s="17"/>
      <c r="G25" s="17"/>
      <c r="H25" s="17"/>
      <c r="I25" s="17"/>
      <c r="J25" s="17"/>
      <c r="K25" s="17"/>
      <c r="L25" s="17"/>
      <c r="M25" s="17"/>
      <c r="P25" s="21"/>
      <c r="Q25" s="21"/>
      <c r="R25" s="21"/>
    </row>
    <row r="26" spans="1:18" x14ac:dyDescent="0.25">
      <c r="A26" s="1" t="s">
        <v>18</v>
      </c>
      <c r="B26" s="17"/>
      <c r="C26" s="17"/>
      <c r="D26" s="17"/>
      <c r="E26" s="17"/>
      <c r="F26" s="17"/>
      <c r="G26" s="17"/>
      <c r="H26" s="17"/>
      <c r="I26" s="17"/>
      <c r="J26" s="17"/>
      <c r="K26" s="17"/>
      <c r="L26" s="17"/>
      <c r="M26" s="17"/>
      <c r="P26" s="21"/>
      <c r="Q26" s="21"/>
      <c r="R26" s="21"/>
    </row>
    <row r="27" spans="1:18" x14ac:dyDescent="0.25">
      <c r="A27" s="12" t="s">
        <v>132</v>
      </c>
      <c r="B27" s="15">
        <v>5000</v>
      </c>
      <c r="C27" s="15">
        <v>5000</v>
      </c>
      <c r="D27" s="15">
        <v>5000</v>
      </c>
      <c r="E27" s="15">
        <v>5000</v>
      </c>
      <c r="F27" s="15">
        <v>5000</v>
      </c>
      <c r="G27" s="15">
        <v>5000</v>
      </c>
      <c r="H27" s="15">
        <v>5000</v>
      </c>
      <c r="I27" s="15">
        <v>5000</v>
      </c>
      <c r="J27" s="15">
        <v>5000</v>
      </c>
      <c r="K27" s="15">
        <v>5000</v>
      </c>
      <c r="L27" s="15">
        <v>5000</v>
      </c>
      <c r="M27" s="15">
        <v>5000</v>
      </c>
      <c r="P27" s="21">
        <f>SUM(B27:E27)</f>
        <v>20000</v>
      </c>
      <c r="Q27" s="21">
        <f>SUM(F27:I27)</f>
        <v>20000</v>
      </c>
      <c r="R27" s="21">
        <f>SUM(J27:M27)</f>
        <v>20000</v>
      </c>
    </row>
    <row r="28" spans="1:18" x14ac:dyDescent="0.25">
      <c r="A28" s="12" t="s">
        <v>38</v>
      </c>
      <c r="B28" s="15"/>
      <c r="C28" s="15"/>
      <c r="D28" s="15"/>
      <c r="E28" s="15"/>
      <c r="F28" s="15"/>
      <c r="G28" s="15"/>
      <c r="H28" s="15"/>
      <c r="I28" s="15"/>
      <c r="J28" s="15"/>
      <c r="K28" s="15"/>
      <c r="L28" s="15"/>
      <c r="M28" s="15"/>
      <c r="P28" s="21">
        <f>SUM(B28:E28)</f>
        <v>0</v>
      </c>
      <c r="Q28" s="21">
        <f>SUM(F28:I28)</f>
        <v>0</v>
      </c>
      <c r="R28" s="21">
        <f>SUM(J28:M28)</f>
        <v>0</v>
      </c>
    </row>
    <row r="29" spans="1:18" x14ac:dyDescent="0.25">
      <c r="A29" s="12" t="s">
        <v>39</v>
      </c>
      <c r="B29" s="15"/>
      <c r="C29" s="15"/>
      <c r="D29" s="15"/>
      <c r="E29" s="15"/>
      <c r="F29" s="15"/>
      <c r="G29" s="15"/>
      <c r="H29" s="15"/>
      <c r="I29" s="15"/>
      <c r="J29" s="15"/>
      <c r="K29" s="15"/>
      <c r="L29" s="15"/>
      <c r="M29" s="15"/>
      <c r="P29" s="21"/>
      <c r="Q29" s="21"/>
      <c r="R29" s="21"/>
    </row>
    <row r="30" spans="1:18" ht="16.5" thickBot="1" x14ac:dyDescent="0.3">
      <c r="A30" s="31" t="s">
        <v>51</v>
      </c>
      <c r="B30" s="16">
        <f>B27*'Parametri e Calcoli'!$D$132</f>
        <v>500</v>
      </c>
      <c r="C30" s="16">
        <f>C27*'Parametri e Calcoli'!$D$132</f>
        <v>500</v>
      </c>
      <c r="D30" s="16">
        <f>D27*'Parametri e Calcoli'!$D$132</f>
        <v>500</v>
      </c>
      <c r="E30" s="16">
        <f>E27*'Parametri e Calcoli'!$D$132</f>
        <v>500</v>
      </c>
      <c r="F30" s="16">
        <f>F27*'Parametri e Calcoli'!$D$132</f>
        <v>500</v>
      </c>
      <c r="G30" s="16">
        <f>G27*'Parametri e Calcoli'!$D$132</f>
        <v>500</v>
      </c>
      <c r="H30" s="16">
        <f>H27*'Parametri e Calcoli'!$D$132</f>
        <v>500</v>
      </c>
      <c r="I30" s="16">
        <f>I27*'Parametri e Calcoli'!$D$132</f>
        <v>500</v>
      </c>
      <c r="J30" s="16">
        <f>J27*'Parametri e Calcoli'!$D$132</f>
        <v>500</v>
      </c>
      <c r="K30" s="16">
        <f>K27*'Parametri e Calcoli'!$D$132</f>
        <v>500</v>
      </c>
      <c r="L30" s="16">
        <f>L27*'Parametri e Calcoli'!$D$132</f>
        <v>500</v>
      </c>
      <c r="M30" s="16">
        <f>M27*'Parametri e Calcoli'!$D$132</f>
        <v>500</v>
      </c>
      <c r="P30" s="22">
        <f>SUM(B30:E30)</f>
        <v>2000</v>
      </c>
      <c r="Q30" s="22">
        <f>SUM(F30:I30)</f>
        <v>2000</v>
      </c>
      <c r="R30" s="22">
        <f>SUM(J30:M30)</f>
        <v>2000</v>
      </c>
    </row>
    <row r="31" spans="1:18" ht="16.5" thickTop="1" x14ac:dyDescent="0.25">
      <c r="A31" s="5" t="s">
        <v>22</v>
      </c>
      <c r="B31" s="17">
        <f t="shared" ref="B31:M31" si="12">SUM(B27:B30)</f>
        <v>5500</v>
      </c>
      <c r="C31" s="17">
        <f t="shared" si="12"/>
        <v>5500</v>
      </c>
      <c r="D31" s="17">
        <f t="shared" si="12"/>
        <v>5500</v>
      </c>
      <c r="E31" s="17">
        <f t="shared" si="12"/>
        <v>5500</v>
      </c>
      <c r="F31" s="17">
        <f t="shared" si="12"/>
        <v>5500</v>
      </c>
      <c r="G31" s="17">
        <f t="shared" si="12"/>
        <v>5500</v>
      </c>
      <c r="H31" s="17">
        <f t="shared" si="12"/>
        <v>5500</v>
      </c>
      <c r="I31" s="17">
        <f t="shared" si="12"/>
        <v>5500</v>
      </c>
      <c r="J31" s="17">
        <f t="shared" si="12"/>
        <v>5500</v>
      </c>
      <c r="K31" s="17">
        <f t="shared" si="12"/>
        <v>5500</v>
      </c>
      <c r="L31" s="17">
        <f t="shared" si="12"/>
        <v>5500</v>
      </c>
      <c r="M31" s="17">
        <f t="shared" si="12"/>
        <v>5500</v>
      </c>
      <c r="P31" s="23">
        <f t="shared" ref="P31" si="13">SUM(P27:P30)</f>
        <v>22000</v>
      </c>
      <c r="Q31" s="23">
        <f t="shared" ref="Q31" si="14">SUM(Q27:Q30)</f>
        <v>22000</v>
      </c>
      <c r="R31" s="23">
        <f t="shared" ref="R31" si="15">SUM(R27:R30)</f>
        <v>22000</v>
      </c>
    </row>
    <row r="32" spans="1:18" x14ac:dyDescent="0.25">
      <c r="B32" s="17"/>
      <c r="C32" s="17"/>
      <c r="D32" s="17"/>
      <c r="E32" s="17"/>
      <c r="F32" s="17"/>
      <c r="G32" s="17"/>
      <c r="H32" s="17"/>
      <c r="I32" s="17"/>
      <c r="J32" s="17"/>
      <c r="K32" s="17"/>
      <c r="L32" s="17"/>
      <c r="M32" s="17"/>
      <c r="P32" s="21"/>
      <c r="Q32" s="21"/>
      <c r="R32" s="21"/>
    </row>
    <row r="33" spans="1:18" x14ac:dyDescent="0.25">
      <c r="A33" s="1" t="s">
        <v>34</v>
      </c>
      <c r="B33" s="17">
        <f t="shared" ref="B33:M33" si="16">B23-B31</f>
        <v>-20500</v>
      </c>
      <c r="C33" s="17">
        <f t="shared" si="16"/>
        <v>-20500</v>
      </c>
      <c r="D33" s="17">
        <f t="shared" si="16"/>
        <v>-20500</v>
      </c>
      <c r="E33" s="17">
        <f t="shared" si="16"/>
        <v>-20500</v>
      </c>
      <c r="F33" s="17">
        <f t="shared" si="16"/>
        <v>-10500</v>
      </c>
      <c r="G33" s="17">
        <f t="shared" si="16"/>
        <v>-500</v>
      </c>
      <c r="H33" s="17">
        <f t="shared" si="16"/>
        <v>29500</v>
      </c>
      <c r="I33" s="17">
        <f t="shared" si="16"/>
        <v>69500</v>
      </c>
      <c r="J33" s="17">
        <f t="shared" si="16"/>
        <v>69500</v>
      </c>
      <c r="K33" s="17">
        <f t="shared" si="16"/>
        <v>69500</v>
      </c>
      <c r="L33" s="17">
        <f t="shared" si="16"/>
        <v>69500</v>
      </c>
      <c r="M33" s="17">
        <f t="shared" si="16"/>
        <v>69500</v>
      </c>
      <c r="P33" s="23">
        <f t="shared" ref="P33:R33" si="17">P23-P31</f>
        <v>-82000</v>
      </c>
      <c r="Q33" s="23">
        <f t="shared" si="17"/>
        <v>88000</v>
      </c>
      <c r="R33" s="23">
        <f t="shared" si="17"/>
        <v>278000</v>
      </c>
    </row>
    <row r="34" spans="1:18" x14ac:dyDescent="0.25">
      <c r="A34" s="1"/>
      <c r="B34" s="7" t="str">
        <f>IF(B15&lt;&gt;0,B33/B15,"")</f>
        <v/>
      </c>
      <c r="C34" s="7" t="str">
        <f t="shared" ref="C34:M34" si="18">IF(C15&lt;&gt;0,C33/C15,"")</f>
        <v/>
      </c>
      <c r="D34" s="7" t="str">
        <f t="shared" si="18"/>
        <v/>
      </c>
      <c r="E34" s="7" t="str">
        <f t="shared" si="18"/>
        <v/>
      </c>
      <c r="F34" s="7">
        <f t="shared" si="18"/>
        <v>-1.05</v>
      </c>
      <c r="G34" s="7">
        <f t="shared" si="18"/>
        <v>-1.6666666666666666E-2</v>
      </c>
      <c r="H34" s="7">
        <f t="shared" si="18"/>
        <v>0.49166666666666664</v>
      </c>
      <c r="I34" s="7">
        <f t="shared" si="18"/>
        <v>0.69499999999999995</v>
      </c>
      <c r="J34" s="7">
        <f t="shared" si="18"/>
        <v>0.69499999999999995</v>
      </c>
      <c r="K34" s="7">
        <f t="shared" si="18"/>
        <v>0.69499999999999995</v>
      </c>
      <c r="L34" s="7">
        <f t="shared" si="18"/>
        <v>0.69499999999999995</v>
      </c>
      <c r="M34" s="7">
        <f t="shared" si="18"/>
        <v>0.69499999999999995</v>
      </c>
      <c r="P34" s="24" t="str">
        <f t="shared" ref="P34" si="19">IF(P15&lt;&gt;0,P33/P15,"")</f>
        <v/>
      </c>
      <c r="Q34" s="24">
        <f t="shared" ref="Q34" si="20">IF(Q15&lt;&gt;0,Q33/Q15,"")</f>
        <v>0.44</v>
      </c>
      <c r="R34" s="24">
        <f t="shared" ref="R34" si="21">IF(R15&lt;&gt;0,R33/R15,"")</f>
        <v>0.69499999999999995</v>
      </c>
    </row>
    <row r="35" spans="1:18" x14ac:dyDescent="0.25">
      <c r="A35" s="1"/>
      <c r="B35" s="18"/>
      <c r="C35" s="18"/>
      <c r="D35" s="18"/>
      <c r="E35" s="18"/>
      <c r="F35" s="18"/>
      <c r="G35" s="18"/>
      <c r="H35" s="18"/>
      <c r="I35" s="18"/>
      <c r="J35" s="18"/>
      <c r="K35" s="18"/>
      <c r="L35" s="18"/>
      <c r="M35" s="18"/>
      <c r="P35" s="24"/>
      <c r="Q35" s="24"/>
      <c r="R35" s="24"/>
    </row>
    <row r="36" spans="1:18" x14ac:dyDescent="0.25">
      <c r="A36" s="1" t="s">
        <v>35</v>
      </c>
      <c r="B36" s="17">
        <f>'Parametri e Calcoli'!D30</f>
        <v>5000</v>
      </c>
      <c r="C36" s="17">
        <f>'Parametri e Calcoli'!E30</f>
        <v>5000</v>
      </c>
      <c r="D36" s="17">
        <f>'Parametri e Calcoli'!F30</f>
        <v>5000</v>
      </c>
      <c r="E36" s="17">
        <f>'Parametri e Calcoli'!G30</f>
        <v>5000</v>
      </c>
      <c r="F36" s="17">
        <f>'Parametri e Calcoli'!H30</f>
        <v>5000</v>
      </c>
      <c r="G36" s="17">
        <f>'Parametri e Calcoli'!I30</f>
        <v>5000</v>
      </c>
      <c r="H36" s="17">
        <f>'Parametri e Calcoli'!J30</f>
        <v>5000</v>
      </c>
      <c r="I36" s="17">
        <f>'Parametri e Calcoli'!K30</f>
        <v>5000</v>
      </c>
      <c r="J36" s="17">
        <f>'Parametri e Calcoli'!L30</f>
        <v>5000</v>
      </c>
      <c r="K36" s="17">
        <f>'Parametri e Calcoli'!M30</f>
        <v>5000</v>
      </c>
      <c r="L36" s="17">
        <f>'Parametri e Calcoli'!N30</f>
        <v>5000</v>
      </c>
      <c r="M36" s="17">
        <f>'Parametri e Calcoli'!O30</f>
        <v>5000</v>
      </c>
      <c r="P36" s="21">
        <f>SUM(B36:E36)</f>
        <v>20000</v>
      </c>
      <c r="Q36" s="21">
        <f>SUM(F36:I36)</f>
        <v>20000</v>
      </c>
      <c r="R36" s="21">
        <f>SUM(J36:M36)</f>
        <v>20000</v>
      </c>
    </row>
    <row r="37" spans="1:18" ht="16.5" thickBot="1" x14ac:dyDescent="0.3">
      <c r="A37" s="4"/>
      <c r="B37" s="19"/>
      <c r="C37" s="19"/>
      <c r="D37" s="19"/>
      <c r="E37" s="19"/>
      <c r="F37" s="19"/>
      <c r="G37" s="19"/>
      <c r="H37" s="19"/>
      <c r="I37" s="19"/>
      <c r="J37" s="19"/>
      <c r="K37" s="19"/>
      <c r="L37" s="19"/>
      <c r="M37" s="19"/>
      <c r="P37" s="21"/>
      <c r="Q37" s="21"/>
      <c r="R37" s="21"/>
    </row>
    <row r="38" spans="1:18" ht="16.5" thickTop="1" x14ac:dyDescent="0.25">
      <c r="A38" s="1" t="s">
        <v>36</v>
      </c>
      <c r="B38" s="20">
        <f>B33-B36</f>
        <v>-25500</v>
      </c>
      <c r="C38" s="20">
        <f>C33-C36</f>
        <v>-25500</v>
      </c>
      <c r="D38" s="20">
        <f t="shared" ref="D38:M38" si="22">D33-D36</f>
        <v>-25500</v>
      </c>
      <c r="E38" s="20">
        <f t="shared" si="22"/>
        <v>-25500</v>
      </c>
      <c r="F38" s="20">
        <f t="shared" si="22"/>
        <v>-15500</v>
      </c>
      <c r="G38" s="20">
        <f t="shared" si="22"/>
        <v>-5500</v>
      </c>
      <c r="H38" s="20">
        <f t="shared" si="22"/>
        <v>24500</v>
      </c>
      <c r="I38" s="20">
        <f t="shared" si="22"/>
        <v>64500</v>
      </c>
      <c r="J38" s="20">
        <f t="shared" si="22"/>
        <v>64500</v>
      </c>
      <c r="K38" s="20">
        <f t="shared" si="22"/>
        <v>64500</v>
      </c>
      <c r="L38" s="20">
        <f t="shared" si="22"/>
        <v>64500</v>
      </c>
      <c r="M38" s="20">
        <f t="shared" si="22"/>
        <v>64500</v>
      </c>
      <c r="P38" s="21">
        <f>SUM(C38:E38)</f>
        <v>-76500</v>
      </c>
      <c r="Q38" s="21">
        <f>SUM(F38:I38)</f>
        <v>68000</v>
      </c>
      <c r="R38" s="21">
        <f>SUM(J38:M38)</f>
        <v>258000</v>
      </c>
    </row>
    <row r="40" spans="1:18" x14ac:dyDescent="0.25">
      <c r="A40" s="1" t="s">
        <v>45</v>
      </c>
      <c r="B40" s="26"/>
      <c r="D40" s="17">
        <f>SUM(B38:M38)</f>
        <v>224000</v>
      </c>
      <c r="P40" s="6"/>
      <c r="Q40" s="6"/>
      <c r="R40" s="6"/>
    </row>
    <row r="41" spans="1:18" x14ac:dyDescent="0.25">
      <c r="C41" t="s">
        <v>37</v>
      </c>
      <c r="D41" s="28">
        <f>IRR(B38:M38)</f>
        <v>0.16502950714653575</v>
      </c>
      <c r="P41" s="6"/>
      <c r="Q41" s="6"/>
      <c r="R41" s="6"/>
    </row>
    <row r="42" spans="1:18" x14ac:dyDescent="0.25">
      <c r="P42" s="6"/>
      <c r="Q42" s="6"/>
      <c r="R42" s="6"/>
    </row>
    <row r="43" spans="1:18" x14ac:dyDescent="0.25">
      <c r="P43" s="6"/>
      <c r="Q43" s="6"/>
      <c r="R43" s="6"/>
    </row>
    <row r="46" spans="1:18" x14ac:dyDescent="0.25">
      <c r="P46" s="6"/>
      <c r="Q46" s="6"/>
      <c r="R46" s="6"/>
    </row>
    <row r="47" spans="1:18" x14ac:dyDescent="0.25">
      <c r="P47" s="6"/>
      <c r="Q47" s="6"/>
      <c r="R47" s="6"/>
    </row>
    <row r="48" spans="1:18" x14ac:dyDescent="0.25">
      <c r="P48" s="6"/>
      <c r="Q48" s="6"/>
      <c r="R48" s="6"/>
    </row>
    <row r="49" spans="16:18" x14ac:dyDescent="0.25">
      <c r="P49" s="6"/>
      <c r="Q49" s="6"/>
      <c r="R49" s="6"/>
    </row>
    <row r="52" spans="16:18" x14ac:dyDescent="0.25">
      <c r="P52" s="6"/>
      <c r="Q52" s="6"/>
      <c r="R52" s="6"/>
    </row>
    <row r="53" spans="16:18" x14ac:dyDescent="0.25">
      <c r="P53" s="6"/>
      <c r="Q53" s="6"/>
      <c r="R53" s="6"/>
    </row>
    <row r="54" spans="16:18" x14ac:dyDescent="0.25">
      <c r="P54" s="6"/>
      <c r="Q54" s="6"/>
      <c r="R54" s="6"/>
    </row>
    <row r="55" spans="16:18" x14ac:dyDescent="0.25">
      <c r="P55" s="6"/>
      <c r="Q55" s="6"/>
      <c r="R55" s="6"/>
    </row>
  </sheetData>
  <pageMargins left="0.7" right="0.7" top="0.75" bottom="0.75" header="0.3" footer="0.3"/>
  <pageSetup paperSize="9" orientation="portrait" horizontalDpi="0" verticalDpi="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D4076B048063A44D965D0B0BE6C38D89" ma:contentTypeVersion="2" ma:contentTypeDescription="Creare un nuovo documento." ma:contentTypeScope="" ma:versionID="3bd74a93f7d8f55336f1d6c5b0caa4e2">
  <xsd:schema xmlns:xsd="http://www.w3.org/2001/XMLSchema" xmlns:xs="http://www.w3.org/2001/XMLSchema" xmlns:p="http://schemas.microsoft.com/office/2006/metadata/properties" xmlns:ns2="ab1b509c-1e2a-4101-aac1-931c747fe372" targetNamespace="http://schemas.microsoft.com/office/2006/metadata/properties" ma:root="true" ma:fieldsID="7a62f893f9e8d9fd74fad267567a9864" ns2:_="">
    <xsd:import namespace="ab1b509c-1e2a-4101-aac1-931c747fe37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1b509c-1e2a-4101-aac1-931c747fe3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9996F0F-2C44-4AF4-A244-F8ED1DB8E694}">
  <ds:schemaRefs>
    <ds:schemaRef ds:uri="http://schemas.microsoft.com/sharepoint/v3/contenttype/forms"/>
  </ds:schemaRefs>
</ds:datastoreItem>
</file>

<file path=customXml/itemProps2.xml><?xml version="1.0" encoding="utf-8"?>
<ds:datastoreItem xmlns:ds="http://schemas.openxmlformats.org/officeDocument/2006/customXml" ds:itemID="{F2983D4F-7605-4BC3-A36E-12CFF49F70EA}">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EE3D7C29-2704-463F-A60D-55DB7AA189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1b509c-1e2a-4101-aac1-931c747fe3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Istruzioni</vt:lpstr>
      <vt:lpstr>Parametri e Calcoli</vt:lpstr>
      <vt:lpstr>Piano Finanziario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MF</dc:creator>
  <cp:lastModifiedBy>epd0149</cp:lastModifiedBy>
  <dcterms:created xsi:type="dcterms:W3CDTF">2019-09-18T09:36:01Z</dcterms:created>
  <dcterms:modified xsi:type="dcterms:W3CDTF">2020-12-02T13:42:09Z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0x010100D4076B048063A44D965D0B0BE6C38D89</vt:lpwstr>
  </property>
</Properties>
</file>